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30" yWindow="75" windowWidth="11955" windowHeight="11580"/>
  </bookViews>
  <sheets>
    <sheet name="Pressupost" sheetId="2" r:id="rId1"/>
    <sheet name="Resum" sheetId="10" r:id="rId2"/>
  </sheets>
  <calcPr calcId="125725"/>
</workbook>
</file>

<file path=xl/calcChain.xml><?xml version="1.0" encoding="utf-8"?>
<calcChain xmlns="http://schemas.openxmlformats.org/spreadsheetml/2006/main">
  <c r="D73" i="10"/>
  <c r="D74"/>
  <c r="D68" l="1"/>
  <c r="F253" i="2"/>
  <c r="F252"/>
  <c r="F251"/>
  <c r="F250"/>
  <c r="F249"/>
  <c r="F246"/>
  <c r="G246" s="1"/>
  <c r="F243"/>
  <c r="F242"/>
  <c r="F241"/>
  <c r="F240"/>
  <c r="F239"/>
  <c r="F235"/>
  <c r="G235" s="1"/>
  <c r="D70" i="10" s="1"/>
  <c r="F232" i="2"/>
  <c r="G232" s="1"/>
  <c r="D69" i="10" s="1"/>
  <c r="F229" i="2"/>
  <c r="G229" s="1"/>
  <c r="F226"/>
  <c r="G226" s="1"/>
  <c r="D67" i="10" s="1"/>
  <c r="F223" i="2"/>
  <c r="G223" s="1"/>
  <c r="D66" i="10" s="1"/>
  <c r="F220" i="2"/>
  <c r="G220" s="1"/>
  <c r="D65" i="10" s="1"/>
  <c r="F217" i="2"/>
  <c r="F216"/>
  <c r="F215"/>
  <c r="F214"/>
  <c r="F213"/>
  <c r="F212"/>
  <c r="F211"/>
  <c r="F210"/>
  <c r="F209"/>
  <c r="F208"/>
  <c r="F207"/>
  <c r="F206"/>
  <c r="F205"/>
  <c r="F204"/>
  <c r="F203"/>
  <c r="F202"/>
  <c r="F201"/>
  <c r="F200"/>
  <c r="F199"/>
  <c r="F198"/>
  <c r="F194"/>
  <c r="G194" s="1"/>
  <c r="D62" i="10" s="1"/>
  <c r="F191" i="2"/>
  <c r="G191" s="1"/>
  <c r="D61" i="10" s="1"/>
  <c r="F188" i="2"/>
  <c r="G188" s="1"/>
  <c r="D60" i="10" s="1"/>
  <c r="F185" i="2"/>
  <c r="G185" s="1"/>
  <c r="D59" i="10" s="1"/>
  <c r="F182" i="2"/>
  <c r="G182" s="1"/>
  <c r="D58" i="10" s="1"/>
  <c r="F179" i="2"/>
  <c r="G179" s="1"/>
  <c r="D57" i="10" s="1"/>
  <c r="G217" i="2" l="1"/>
  <c r="D64" i="10" s="1"/>
  <c r="G243" i="2"/>
  <c r="D72" i="10" s="1"/>
  <c r="G253" i="2"/>
  <c r="F176"/>
  <c r="F175"/>
  <c r="F174"/>
  <c r="F173"/>
  <c r="F172"/>
  <c r="F167"/>
  <c r="G167" s="1"/>
  <c r="D53" i="10" s="1"/>
  <c r="F164" i="2"/>
  <c r="F163"/>
  <c r="F162"/>
  <c r="F161"/>
  <c r="F160"/>
  <c r="F159"/>
  <c r="F158"/>
  <c r="F155"/>
  <c r="F154"/>
  <c r="F151"/>
  <c r="F150"/>
  <c r="F149"/>
  <c r="G155" l="1"/>
  <c r="D51" i="10" s="1"/>
  <c r="G164" i="2"/>
  <c r="D52" i="10" s="1"/>
  <c r="G176" i="2"/>
  <c r="D56" i="10" s="1"/>
  <c r="G151" i="2"/>
  <c r="D50" i="10" s="1"/>
  <c r="F125" i="2"/>
  <c r="G125" s="1"/>
  <c r="D44" i="10" s="1"/>
  <c r="F121" i="2"/>
  <c r="G121" s="1"/>
  <c r="D42" i="10" s="1"/>
  <c r="F118" i="2"/>
  <c r="G118" s="1"/>
  <c r="D41" i="10" s="1"/>
  <c r="F115" i="2"/>
  <c r="G115" s="1"/>
  <c r="D40" i="10" s="1"/>
  <c r="F112" i="2"/>
  <c r="G112" s="1"/>
  <c r="D39" i="10" s="1"/>
  <c r="F109" i="2"/>
  <c r="G109" s="1"/>
  <c r="D38" i="10" s="1"/>
  <c r="F106" i="2"/>
  <c r="G106" s="1"/>
  <c r="D37" i="10" s="1"/>
  <c r="F103" i="2"/>
  <c r="G103" s="1"/>
  <c r="D36" i="10" s="1"/>
  <c r="F99" i="2"/>
  <c r="G99" s="1"/>
  <c r="D34" i="10" s="1"/>
  <c r="F97" i="2"/>
  <c r="G97" s="1"/>
  <c r="D33" i="10" s="1"/>
  <c r="F95" i="2"/>
  <c r="G95" s="1"/>
  <c r="D32" i="10" s="1"/>
  <c r="F93" i="2"/>
  <c r="G93" s="1"/>
  <c r="D31" i="10" s="1"/>
  <c r="F91" i="2"/>
  <c r="G91" s="1"/>
  <c r="D30" i="10" s="1"/>
  <c r="F87" i="2"/>
  <c r="G87" s="1"/>
  <c r="D28" i="10" s="1"/>
  <c r="F85" i="2"/>
  <c r="G85" s="1"/>
  <c r="D27" i="10" s="1"/>
  <c r="F83" i="2"/>
  <c r="G83" s="1"/>
  <c r="D26" i="10" s="1"/>
  <c r="F79" i="2"/>
  <c r="G79" s="1"/>
  <c r="D24" i="10" s="1"/>
  <c r="F14" i="2" l="1"/>
  <c r="F16"/>
  <c r="F21"/>
  <c r="F23"/>
  <c r="F30"/>
  <c r="F32"/>
  <c r="F47"/>
  <c r="F49"/>
  <c r="F62"/>
  <c r="F66"/>
  <c r="G66" s="1"/>
  <c r="D18" i="10" s="1"/>
  <c r="F63" i="2"/>
  <c r="F59"/>
  <c r="F58"/>
  <c r="F57"/>
  <c r="F56"/>
  <c r="F52"/>
  <c r="F51"/>
  <c r="F50"/>
  <c r="F48"/>
  <c r="F46"/>
  <c r="F45"/>
  <c r="F44"/>
  <c r="F43"/>
  <c r="F42"/>
  <c r="F39"/>
  <c r="F38"/>
  <c r="F37"/>
  <c r="F36"/>
  <c r="F35"/>
  <c r="F34"/>
  <c r="F33"/>
  <c r="F31"/>
  <c r="F29"/>
  <c r="F28"/>
  <c r="F24"/>
  <c r="F22"/>
  <c r="F20"/>
  <c r="F17"/>
  <c r="F15"/>
  <c r="F10"/>
  <c r="G10" s="1"/>
  <c r="D8" i="10" s="1"/>
  <c r="G24" i="2" l="1"/>
  <c r="D11" i="10" s="1"/>
  <c r="G59" i="2"/>
  <c r="D16" i="10" s="1"/>
  <c r="G63" i="2"/>
  <c r="D17" i="10" s="1"/>
  <c r="G17" i="2"/>
  <c r="D10" i="10" s="1"/>
  <c r="G39" i="2"/>
  <c r="D13" i="10" s="1"/>
  <c r="G52" i="2"/>
  <c r="D14" i="10" s="1"/>
  <c r="F256" i="2"/>
  <c r="D77" i="10" l="1"/>
</calcChain>
</file>

<file path=xl/sharedStrings.xml><?xml version="1.0" encoding="utf-8"?>
<sst xmlns="http://schemas.openxmlformats.org/spreadsheetml/2006/main" count="492" uniqueCount="231">
  <si>
    <t>PRESSUPOST</t>
  </si>
  <si>
    <t>Preu</t>
  </si>
  <si>
    <t>Amidament</t>
  </si>
  <si>
    <t>Import</t>
  </si>
  <si>
    <t>Mitjans auxiliars</t>
  </si>
  <si>
    <t>Maquinaria d'elevació</t>
  </si>
  <si>
    <t>dia</t>
  </si>
  <si>
    <t>Lloguer de plataforma de pluma articulada, de 230 kg  de càrrega útil, amb abast màxim de 6.60 m i pendent màxima de 40%, amb cistella de dimensions 120x80 cm. Inclou transport a obra i recollida.</t>
  </si>
  <si>
    <t>Estructura</t>
  </si>
  <si>
    <t>Reforç estructural</t>
  </si>
  <si>
    <t>m2</t>
  </si>
  <si>
    <t>Neteja, sanejat i preparació de superfície dels perfils metàl·lics existents, amb mitjans manuals i mecànics, mitjançant raig de sorra seca o aigua a 700 atmósferes/bars, neteja d'òxids amb una dissolució de detergent amb pH àcid i de desengreixant amb dissolvent de tricloretilè. S'inclou la neteja amb aspiradors, aire comprimit i brotxa. Inclou disposició dels mitjans de seguretat i protecció reglamentaris. Inclou disposició i posterior enretirada de bastides necessàries. Inclou el transport interior fins el punt de càrrega, la càrrega manual de runes sobre camió o contenidor, el transport a un abocador autoritzat i controlat, i el pagament de les tases i el canon d'abocament corresponents.</t>
  </si>
  <si>
    <t>kg</t>
  </si>
  <si>
    <t>Acer S 275 JR, per a reforç de sostres, pilars i/o estintolaments, en perfils laminats, perfils armats, xapes i tubs, muntat i preparat a taller i col·locat a l'obra. Inclou neteja i preparació de les superfícies de perfils d'acer fins un grau de preparació st2 (norma SIS 055900-1967), amb mitjans manuals i mecànics a taller. Inclou part proporcional de soldadures, preparació prèvia i cargols d'alta resistència i ordinaris, elements de fixació, d'unió, de muntatge i d'ancoratge. S'inclou: disposició dels mitjans de seguretat i protecció reglamentaris, col·locació de bastides i/o apuntalaments necessaris, els mitjans auxiliars d'elevació i transport, transport d'eines i mitjans auxiliars a l'obra, retirada d'eines i mitjans auxiliars, neteja del lloc de treball i tot allò necessari per a la correcta execució dels treballs. (Medit segons perfil teòric)</t>
  </si>
  <si>
    <t>Pintat de perfils d'acer, al taller i a l'obra amb dues capes d'imprimació anticorrossiva de diferent color (medició segons perfil teòric). S'inclou la disposició dels mitjans de seguretat i protecció reglamentaris, col·locació de bastides i mitjans auxiliars d'elevació necessaris, transport d'eines i mitjans auxiliars a l'obra, neteja de la superfície abans de l'aplicació de la pintura, aplicació de pintura amb pistola i/o brotxa, retirada d'eines i mitjans auxiliars, neteja del lloc de treball, i tot allò necessari per a la correcta execució dels treballs.</t>
  </si>
  <si>
    <t>Aïllament ignífug d'espessor 4 cm, amb morter format per ciment i perlita amb vermiculita, projectat sobre elements metàl·lics linials. S'inclou la disposició dels mitjans de seguretat i protecció reglamentaris, col·locació de bastides i mitjans auxiliars d'elevació necessaris, transport d'eines i mitjans auxiliars a l'obra, col·locació de malla sustentadora, retirada d'eines i mitjans auxiliars, neteja del lloc de treball, i tot allò necessari per a la correcta execució dels treballs.</t>
  </si>
  <si>
    <t>Nova estructura</t>
  </si>
  <si>
    <t>Pintat de perfils d'acer, al taller i a l'obra amb dues capes d'imprimació anticorrosiva de silicat inorgànic de zinc amb un espessor no inferior a 60 micres (medició segons perfil teòric). S'inclou la disposició dels mitjans de seguretat i protecció reglamentaris, col·locació de bastides i mitjans auxiliars d'elevació necessaris, transport d'eines i mitjans auxiliars a l'obra, neteja de la superfície abans de l'aplicació de la pintura, aplicació de pintura amb pistola i/o brotxa, retirada d'eines i mitjans auxiliars, neteja del lloc de treball, i tot allò necessari per a la correcta execució dels treballs.</t>
  </si>
  <si>
    <t>Arquitectura</t>
  </si>
  <si>
    <t>Actuacions en coberta</t>
  </si>
  <si>
    <t xml:space="preserve">Desmuntatge puntual de coberta lleugera existent amb mitjans manuals per a realització de nou canaló i posterior recol·locació. Inclou desmuntatge de remat de planxa d'acer a coronament i la disposició dels mitjans de seguretat i protecció reglamentaris. Inclou disposició i posterior enretirada de bastides i apuntalaments necessaris per a la correcta estabilitat de l'element durants els treballs de tall i de nova fixació. </t>
  </si>
  <si>
    <t>Desmuntatge de cel ras i de les instal·lacions existents al interior del cel ras, amb mitjans manuals i càrrega manual de runa sobre camió o contenidor, inclou posterior recol·locació de cel ras e instal·lacións i la col·locació d'encofrat inferior per evitar la caiguda d'elements i runes que puguin malmetre la resta d'elements (estructurals i no estructurals). Inclou disposició dels mitjans de seguretat i protecció reglamentaris. Inclou disposició i posterior enretirada de bastides i apuntalaments necessaris. Inclou transport interior fins el punt de càrrega, càrrega manual i mecànica de runes sobre camió o contenidor, transport a un abocador autoritzat i controlat, i el pagament de les tases i el cànon d'abocament corresponents. Inclou l'esponjament de les runes.</t>
  </si>
  <si>
    <t>m</t>
  </si>
  <si>
    <t>Desmuntatge de canal de recollida d'aigües amb mitjans manuals i càrrega manual de runa sobre camió o contenidor. Inclou la disposició dels mitjans de seguretat i protecció reglamentaris. Inclou disposició i posterior enretirada de bastides i apuntalaments necessaris per a la correcta estabilitat de l'element durants els treballs de tall i de nova fixació. Inclou el transport interior fins al punt de càrrega, càrrega manual de runes sobre camió o contenidor, transport a abocador autoritzat i controlat, i el pagament de les taxes i el cànon d'abocament corresponents.</t>
  </si>
  <si>
    <t>Desmuntatge de remat de planxa d'acer, amb mitjans manuals i càrrega manual de runa sobre camió o contenidor. Inclou la disposició dels mitjans de seguretat i protecció reglamentaris. Inclou disposició i posterior enretirada de bastides i apuntalaments necessaris per a la correcta estabilitat de l'element durants els treballs de tall i de nova fixació. Inclou el transport interior fins al punt de càrrega, càrrega manual de runes sobre camió o contenidor, transport a abocador autoritzat i controlat, i el pagament de les taxes i el cànon d'abocament corresponents.</t>
  </si>
  <si>
    <t>Remat de coberta amb xapa d'acer galvanitzat, amb gruix de 5 cm, amb planxa d'acer plegada, de 0,6 mm de gruix, 120 cm de desenvolupament, com a màxim, amb 4 plecs, per a coronament, col·locat amb fixacions mecàniques. Inclou la disposició dels mitjans de seguretat i protecció reglamentaris. Inclou disposició i posterior enretirada de bastides i apuntalaments necessaris per a la correcta estabilitat de l'element durants els treballs de tall i de nova fixació.</t>
  </si>
  <si>
    <t>Remat de coberta amb xapa d'acer galvanitzat, amb gruix de 5 cm, amb planxa d'acer plegada, de 0,6 mm de gruix, 80 cm de desenvolupament, com a màxim, amb 4 plecs, per a coronament, col·locat amb fixacions mecàniques. Inclou la disposició dels mitjans de seguretat i protecció reglamentaris. Inclou disposició i posterior enretirada de bastides i apuntalaments necessaris per a la correcta estabilitat de l'element durants els treballs de tall i de nova fixació.</t>
  </si>
  <si>
    <t>Remat per a formació de canaló, amb doble xapa d'acer galvanitzat i llana de roca, amb gruix de 3 cm, amb planxa d'acer plegada, de 0,6 mm de gruix, 170 cm de desenvolupament, com a màxim, amb 6 plecs, per a formació de canaló, col·locat amb fixacions mecàniques i segellat. Inclou la disposició dels mitjans de seguretat i protecció reglamentaris. Inclou disposició i posterior enretirada de bastides i apuntalaments necessaris per a la correcta estabilitat de l'element durants els treballs de tall i de nova fixació.</t>
  </si>
  <si>
    <t>Remat  per a coronament de mur, de planxa d'acer plegada amb acabat galvanitzat, de 0,6 mm de gruix, 50 cm de desenvolupament, com a màxim, amb 6 plecs, col·locat amb fixacions mecàniques. Inclou la col·locació perfils Z per a la seva fixació. Inclou la disposició dels mitjans de seguretat i protecció reglamentaris. Inclou disposició i posterior enretirada de bastides i apuntalaments necessaris per a la correcta estabilitat de l'element durants els treballs de tall i de nova fixació.</t>
  </si>
  <si>
    <t>Coberta amb perfil grecat de planxa d'acer galvanitzada amb greques cada 145 mm, de 35 mm d'alçària i 0,6 mm de gruix, amb una inèrcia entre 26 i 27 cm4 i una massa superficial entre 6 i 7 kg/m2, acabat llis, col·locada amb fixacions mecàniques. Inclou la col·locació perfils Omega i Z per a la seva fixació i trobada de coberta amb xemeneies existents. Inclou la disposició dels mitjans de seguretat i protecció reglamentaris. Inclou disposició i posterior enretirada de bastides i apuntalaments necessaris per a la correcta estabilitat de l'element durants els treballs de tall i de nova fixació.</t>
  </si>
  <si>
    <t>Cable d'acer inoxidable 316, de 10 mm de diàmetre i composició 7x19+0, homologat per a línia de vida horitzontal segons UNE_EN 795/A1, fixat als terminals i als elements de suport intermig (separació &lt; 15 m) i tesat. Inclou conjunt d'elements per als dos extrems d'una línia de vida horitzontal fixa, formats per dos terminals d'acer inoxidable, un d'ells amb element amortidor de caigudes, fixats amb cargols d'acer inoxidable, un tensor de forqueta per a regulació del cable i dos terminals de cable amb elements protectors, segons UNE_EN 795/A1. S'inclou: disposició dels mitjans de seguretat i protecció reglamentaris, col·locació de bastides i/o apuntalaments necessaris, els mitjans auxiliars d'elevació i transport, transport d'eines i mitjans auxiliars a l'obra, retirada d'eines i mitjans auxiliars, neteja del lloc de treball i tot allò necessari per a la correcta execució dels treballs.</t>
  </si>
  <si>
    <t xml:space="preserve">Tall de xapa existent per a muntatge de nova canal. Inclou la disposició dels mitjans de seguretat i protecció reglamentaris. Inclou disposició i posterior enretirada de bastides i apuntalaments necessaris per a la correcta estabilitat de l'element durants els treballs de tall. </t>
  </si>
  <si>
    <t>Impermeabilització de canal amb membrana no adherida amb làmina de poliolefines d'1,5 mm de gruix, 1 armadura de vel de vidre i de malla de polièster, resistent a la intempèrie, col·locada amb fixacions mecàniques i reforçada amb soldadura  en els cavalcaments i en tots aquells punts singulars. Inclou la col·locació de perfils per a la fixació perimetral i realització de les terminacions de cobertes mitjançant la col·locació de perfils de fixació i perfils colaminats. Inclou la disposició dels mitjans de seguretat i protecció reglamentaris. Inclou disposició i posterior enretirada de bastides i apuntalaments necessaris per a la correcta estabilitat de l'element durants els treballs de tall i de nova fixació.</t>
  </si>
  <si>
    <t>Actuacions en façana</t>
  </si>
  <si>
    <t xml:space="preserve">Desmuntatge de xapa de remat de goteró i posterior recol·locació un cop finalitzats els treballs. Inclou la disposició dels mitjans de seguretat i protecció reglamentaris. Inclou disposició i posterior enretirada de bastides i apuntalaments necessaris per a la correcta estabilitat de l'element durants els treballs de tall i de nova fixació. </t>
  </si>
  <si>
    <t>Desmuntatge de tancament de façana format per panell sandwich de xapa d'acer, mantenint les estructures auxiliars, sense deteriorar els elements als quals està subjecte, amb mitjans manuals i càrrega manual del material desmuntat sobre camió o contenidor. Inclou la disposició dels mitjans de seguretat i protecció reglamentaris. Inclou disposició i posterior enretirada de bastides i apuntalaments necessaris per a la correcta estabilitat de l'element durants els treballs de tall i de nova fixació. Inclou el transport interior fins al punt de càrrega, càrrega manual de runes sobre camió o contenidor, transport a abocador autoritzat i controlat, i el pagament de les taxes i el cànon d'abocament corresponents.</t>
  </si>
  <si>
    <t>Desmuntatge de tancament de façana format per gelosia de lames mantenint les estructures auxiliars, sense deteriorar els elements als quals està subjecte, amb mitjans manuals i càrrega manual del material desmuntat sobre camió o contenidor. Inclou la disposició dels mitjans de seguretat i protecció reglamentaris. Inclou disposició i posterior enretirada de bastides i apuntalaments necessaris per a la correcta estabilitat de l'element durants els treballs de tall i de nova fixació. Inclou el transport interior fins al punt de càrrega, càrrega manual de runes sobre camió o contenidor, transport a abocador autoritzat i controlat, i el pagament de les taxes i el cànon d'abocament corresponents.</t>
  </si>
  <si>
    <t>Desmuntatge de tancament de façana de metacrilat, sense deteriorar els elements als quals està subjecte, amb mitjans manuals i càrrega manual del material desmuntat sobre camió o contenidor. Inclou la disposició dels mitjans de seguretat i protecció reglamentaris. Inclou disposició i posterior enretirada de bastides i apuntalaments necessaris per a la correcta estabilitat de l'element durants els treballs de tall i de nova fixació. Inclou el transport interior fins al punt de càrrega, càrrega manual de runes sobre camió o contenidor, transport a abocador autoritzat i controlat, i el pagament de les taxes i el cànon d'abocament corresponents.</t>
  </si>
  <si>
    <t>Desmuntatge de reixa metàl·lica existent, amb mitjans manuals i posterior aplec per a la seva reutilització i la seva posterior col·locació, en cas de ser necessari. S'inclou la disposició dels mitjans de seguretat i protecció reglamentaris, transport d'eines i mitjans auxiliars a l'obra, retirada d'eines i mitjans auxiliars, neteja del lloc de treball, i tot allò necessari per a la correcta execució dels treballs.</t>
  </si>
  <si>
    <t>Gelosia formada per lames de xapa d'acer galvanitzat de dimensions 1300x1300 mm, amb subestructura composta per perfils i elements per a fixació de les lamel·les, d'acer galvanitzat,a, col·locada mitjançant soldadura a perfils existents. Inclou disposició i posterior enretirada de bastides i apuntalaments necessaris per a la correcta estabilitat de l'element durants els treballs de tall i de nova fixació.</t>
  </si>
  <si>
    <t>Lluernes de plaques de policarbonat compacte de 1.0 mm de gruix amb format de greca, amb junts d'estanqueïtat, col·locat. Inclou disposició i posterior enretirada de bastides i apuntalaments necessaris per a la correcta estabilitat de l'element durants els treballs de tall i de nova fixació.</t>
  </si>
  <si>
    <t>Remat per a goteró, de planxa d'acer plegada amb acabat galvanitzat, de 0,6 mm de gruix, 30 cm de desenvolupament, com a màxim, amb 4 plecs, col·locat amb fixacions mecàniques. Inclou la disposició dels mitjans de seguretat i protecció reglamentaris. Inclou disposició i posterior enretirada de bastides i apuntalaments necessaris per a la correcta estabilitat de l'element durants els treballs de tall i de nova fixació.</t>
  </si>
  <si>
    <t>Remat per unió de façana principal amb dent de serra de planxa d'acer plegada amb acabat galvanitzat, de 0,6 mm de gruix, 40 cm de desenvolupament, com a màxim, amb 4 plecs, per a coronament, col·locat amb fixacions mecàniques. Inclou la disposició dels mitjans de seguretat i protecció reglamentaris. Inclou disposició i posterior enretirada de bastides i apuntalaments necessaris per a la correcta estabilitat de l'element durants els treballs de tall i de nova fixació.</t>
  </si>
  <si>
    <t>Remat per a coronament de mur, de planxa d'acer plegada amb acabat galvanitzat, de 0,6 mm de gruix, 50 cm de desenvolupament, com a màxim, amb 6 plecs, col·locat amb fixacions mecàniques. Inclou la col·locació de perfil omega per a muntatge. Inclou la disposició dels mitjans de seguretat i protecció reglamentaris. Inclou disposició i posterior enretirada de bastides i apuntalaments necessaris per a la correcta estabilitat de l'element durants els treballs de tall i de nova fixació.</t>
  </si>
  <si>
    <t>Revestiment de parament vertical exterior amb perfil grecat de planxa d'acer galvanitzada amb greques cada 145 mm, de 35 mm d'alçària i 0,6 mm de gruix, amb una inèrcia entre 26 i 27 cm4 i una massa superficial entre 6 i 7 kg/m2, acabat llis, col·locada amb fixacions mecàniques. Inclou la col·locació perfils omega per a la fixació de les plaques a l'estructura existent. Inclou la disposició dels mitjans de seguretat i protecció reglamentaris. Inclou disposició i posterior enretirada de bastides i apuntalaments necessaris per a la correcta estabilitat de l'element durants els treballs de tall i de nova fixació.</t>
  </si>
  <si>
    <t>Instal·lacions</t>
  </si>
  <si>
    <t>Intervencions en instal·lacions existents</t>
  </si>
  <si>
    <t>Arrencada de baixant i connexions als desguassos amb mitjans manuals i càrrega manual de runa sobre camió o contenidor. Inclou la disposició dels mitjans de seguretat i protecció reglamentaris. Inclou disposició dels mitjans de seguretat i protecció reglamentaris. Inclou disposició i posterior enretirada de bastides i apuntalaments necessaris. Inclou transport interior fins el punt de càrrega, càrrega manual i mecànica de runes sobre camió o contenidor, transport a un abocador autoritzat i controlat, i el pagament de les tases i el cànon d'abocament corresponents. Inclou l'esponjament de les runes.</t>
  </si>
  <si>
    <t>Baixant de tub de PVC-U de paret massissa, àrea d'aplicació B segons norma UNE-EN 1329-1, de DN 125 mm,  amb sobreeixidor, incloses les peces especials i fixat mecànicament amb brides. Inclou la disposició dels mitjans de seguretat i protecció reglamentaris. Inclou disposició i posterior enretirada de bastides i apuntalaments necessaris per a la correcta estabilitat de l'element durants els treballs de tall i de nova fixació.</t>
  </si>
  <si>
    <t>u</t>
  </si>
  <si>
    <t xml:space="preserve">Formació de pas d'instal·lació a revestiment de façana de perfil grecat de planxa d'acer galvanitzat amb greques. Inclou tall de revestiment de façana de perfil grecat amb, formació de de passamurs amb tub de PVC de 200 mm, com a màxim i Segellat de junt existent entre passamur i revestiment existent amb massilla de silicona neutra . Inclou la disposició dels mitjans de seguretat i protecció reglamentaris. Inclou disposició i posterior enretirada de bastides i apuntalaments necessaris per a la correcta estabilitat de l'element durants els treballs de tall. </t>
  </si>
  <si>
    <t xml:space="preserve">Formació de pas d'instal·lació de diàmetre 600 mm, com a màxim, a revestiment de façana de perfil grecat de planxa d'acer galvanitzat amb greques. Inclou tall de revestiment de façana de perfil grecat amb i segellat de junt existent entre passamur i revestiment existent amb massilla de silicona neutra . Inclou la disposició dels mitjans de seguretat i protecció reglamentaris. Inclou disposició i posterior enretirada de bastides i apuntalaments necessaris per a la correcta estabilitat de l'element durants els treballs de tall. </t>
  </si>
  <si>
    <t>Gestió de Residus</t>
  </si>
  <si>
    <t>m3</t>
  </si>
  <si>
    <t>Transport de residus a instal·lació autoritzada de gestió de residus, amb camió de 7 t i temps d'espera per a la càrrega a màquina, amb un recorregut de més de 10 i fins a 15 km. S'inclou: disposició dels mitjans de seguretat i protecció reglamentaris, temps d'espera per a la càrrega i la descàrrega, transport i descàrrega dels residus a la instal·lació autoritzada de gestió de residus més propera, el pagament de les taxes i el cànon de transport corresponents, retirada de la maquinària i neteja del lloc de treball.</t>
  </si>
  <si>
    <t>Deposició controlada a dipòsit autoritzat de residus barrejats inerts amb una densitat 1,0 t/m3, procedents de construcció o demolició, amb codi 170107 segons la Llista Europea de Residus (ORDEN MAM/304/2002)</t>
  </si>
  <si>
    <t>Seguretat i Salut</t>
  </si>
  <si>
    <t>pa</t>
  </si>
  <si>
    <t>Partida alçada a justificar per a la Seguretat i Salut a obra, en base a l'Estudi i al Pla de Seguretat i Salut.</t>
  </si>
  <si>
    <t xml:space="preserve">IMPORT TOTAL DEL PRESSUPOST : </t>
  </si>
  <si>
    <t>h</t>
  </si>
  <si>
    <t>t</t>
  </si>
  <si>
    <t xml:space="preserve">OBRA CIVIL </t>
  </si>
  <si>
    <t>OBRA CIVIL ARMARI CENTRALITZACIONS DE COMPTADORS</t>
  </si>
  <si>
    <t>Construcció d'armaris per allotjar en el seu interior centralització de comptadors, CS i CGP,  en obra civil adequat a la façana de l'edifici incloent pasamurs d'escomesa/sortida de cables, ferratges i portes tot segons normativa de la Cia.. Endesa Distribució Elèctrica segons plànols aportats totalment acabat. Inclou enderrocament i retirada a abocador autoritzat d'armaris existents i components interiors.</t>
  </si>
  <si>
    <t>ud</t>
  </si>
  <si>
    <t>CANALIZACIONES</t>
  </si>
  <si>
    <t>SAFATA DE 300X100</t>
  </si>
  <si>
    <t>Subministrament i instal·lació de safata metàl·lica de 300 x 100 mm GC, fins i tot tapa que solament pugui obrir-se amb un útil adequat. Inclou p.p. de materials, posta a terra i accessoris per a la seva correcta instal·lació.</t>
  </si>
  <si>
    <t>SAFATA DE 150X100</t>
  </si>
  <si>
    <t>Subministrament i instal·lació de safata metàl·lica de 150 x 100 mm GC, fins i tot tapa que solament pugui obrir-se amb un útil adequat. Inclou p.p. de materials,posta a terra i accessoris per a la seva correcta instal·lació en suport existent a l'edifici.</t>
  </si>
  <si>
    <t>SAFATA DE 100X100</t>
  </si>
  <si>
    <t>Subministrament i instal·lació de safata metàl·lica de 100 x 100 mm GC, fins i tot tapa que solament pugui obrir-se amb un útil adequat. Inclou p.p. de materials, posta a terra i accessoris per a la seva correcta instal·lació en suport existent a l'edifici.</t>
  </si>
  <si>
    <t>ml</t>
  </si>
  <si>
    <t>CENTRALITZACIONS DE COMPTADORS</t>
  </si>
  <si>
    <t>CAIXA DE SECCIONAMENT (CS)</t>
  </si>
  <si>
    <t>Subministrament i instal·lació de caixa de seccionament (CS) de 400A BUC incloent canal de protecció de conductors, pont d'interconnexió amb caixa general de protecció (CGP) i posta terra totalment instal·lada incloent p.p de petit material.</t>
  </si>
  <si>
    <t>CAIXA GENERAL DE PROTECCIÓ (CGP)</t>
  </si>
  <si>
    <t>Subministrament i instal·lació de caixa general de protecció (CGP) CGP-9-250 BUC incloent canal de protecció de conductors i pont d'interconnexió amb centralització de comptadors totalment instal·lada incloent p.p de petit material.</t>
  </si>
  <si>
    <t>CENTRALITZACIÓ DE COMPTADORS CC1</t>
  </si>
  <si>
    <t>1 Ud. Subministrament i instal·lació dins d'armari d'obra de centralització de comptadors de sistema de modular per a una potència màxima de 150kW incloent interruptor general de 250A, protecció de sobre-tensions, embarrat general i fusibles, bornes de sortida, finestres practicables i un comptador programat per a una potència de contractació de 17,67kW.
1 Ud. CPM tipus TMF-10 80-160A incloent transformadors d'intensitat, fusibles, comptador programat per a una potència de contractació de 82,50 kw i pont d'interconnexió amb embarrat general de centralització de comptadors. Totalment instal·lada incloent p.p de petit material  i cablejat.</t>
  </si>
  <si>
    <t>CENTRALITZACIÓ DE COMPTADORS CC2</t>
  </si>
  <si>
    <t>CENTRALITZACIÓ DE COMPTADORS CC3</t>
  </si>
  <si>
    <t>1 Ud. Subministrament i instal·lació dins d'armari d'obra de centralització de comptadors de sistema de modular per a una potència màxima de 150kW incloent interruptor general de 250A, protecció de sobre-tensions, embarrat general i fusibles, bornes de sortida, finestres practicables i un comptador programat per a una potència de contractació de 43,64kW.
1 Ud. CPM tipus TMF-10 80-160A incloent transformadors d'intensitat, fusibles, comptador programat per a una potència de contractació de 63,00 kw i pont d'interconnexió amb embarrat general de centralització de comptadors. Totalment instal·lada incloent p.p de petit material  i cablejat.</t>
  </si>
  <si>
    <t>1 Ud. Subministrament i instal·lació dins d'armari d'obra de centralització de comptadors de sistema de modular per a una potència màxima de 150kW incloent interruptor general de 250A, protecció de sobre-tensions, embarrat general i fusibles, bornes de sortida, finestres practicables , un comptador programat per a una potència de contractació de 43,64kW i  un comptador programat per a una potència de contractació de 34,00kW.
1 Ud. CPM tipus TMF-10 80-160A incloent transformadors d'intensitat, fusibles, comptador programat per a una potència de contractació de 55,00 kw i pont d'interconnexió amb embarrat general de centralització de comptadors. Totalment instal·lada incloent p.p de petit material i cablejat.</t>
  </si>
  <si>
    <t>LÍNIES DE DERIVACIÓ INDIVIDUAL</t>
  </si>
  <si>
    <t>LÍNA DE DERIVACIÓ INDIVIDUAL LOCAL 1</t>
  </si>
  <si>
    <t>Subministrament i instal·lació de conductor de 5x25 mm2 Cu RZ1-K (AS) per safata per alimentar el local 1. Inclou p.p de petit material, terminals en tots dos extrems, pasamurs i tub d'accés al local totalment segellat i acabat.</t>
  </si>
  <si>
    <t>LÍNA DE DERIVACIÓ INDIVIDUAL LOCAL 2-3</t>
  </si>
  <si>
    <t>Subministrament i instal·lació de conductor de 5x120 mm2 Cu RZ1-K (AS) per safata per alimentar el local 1. Inclou p.p de petit material, terminals en tots dos extrems, pasamurs i tub d'accés al local totalment segellat i acabat.</t>
  </si>
  <si>
    <t>LÍNA DE DERIVACIÓ INDIVIDUAL LOCAL 4-5</t>
  </si>
  <si>
    <t>Subministrament i instal·lació de conductor de 5x70mm2 Cu RZ1-K (AS) per safata per alimentar el local 1. Inclou p.p de petit material, terminals en tots dos extrems, pasamurs i tub d'accés al local totalment segellat i acabat.</t>
  </si>
  <si>
    <t>LÍNA DE DERIVACIÓ INDIVIDUAL LOCAL 6</t>
  </si>
  <si>
    <t>Subministrament i instal·lació de conductor de 5x95mm2 Cu RZ1-K (AS) per safata per alimentar el local 1. Inclou p.p de petit material, terminals en tots dos extrems, pasamurs i tub d'accés al local totalment segellat i acabat.</t>
  </si>
  <si>
    <t>LÍNA DE DERIVACIÓ INDIVIDUAL LOCAL 7-8</t>
  </si>
  <si>
    <t>LÍNA DE DERIVACIÓ INDIVIDUAL LOCAL 9</t>
  </si>
  <si>
    <t>LÍNA DE DERIVACIÓ INDIVIDUAL LOCAL 10</t>
  </si>
  <si>
    <t>TREBALLS DE REFORMA D'ESCOMESA</t>
  </si>
  <si>
    <t>REFORMA D'ESCOMESA</t>
  </si>
  <si>
    <t>Partida alçada per a pagament de treballs de reforma d'escomesa elèctrica a executar per la Cia.. Elèctrica Distribuïdora segons estudi tècnic-econòmic (pendent).</t>
  </si>
  <si>
    <t>ENDERROC</t>
  </si>
  <si>
    <t>Demolició de paviment de formigó, de fins a 20 cm de gruix i fins a 2 m d'amplària amb retroexcavadora amb martell trencador i càrrega sobre camió.  per a elements de xarxa d'aigua y xarxa PCI.  Inclou mà d'obra , materials i mitjans auxiliars .</t>
  </si>
  <si>
    <t>Demolició de paviment de formigó, de fins a 20 cm de gruix i fins a 2 m d'amplària amb retroexcavadora amb martell trencador i càrrega sobre camió.  per a acometida de l' instal-lació electrica dels comptadorsI.  Inclou mà d'obra , materials i mitjans auxiliars .</t>
  </si>
  <si>
    <t xml:space="preserve">Transport de runes a centre de reciclatge autoritzat , carregats amb mitjans mecànics i temps d'espera per a la càrrega , amb camió de 4.2 Tn . S'inclouen les taxes d'abocador , la mà d'obra, els materials , els mitjans auxiliars i el cànon d'abocador </t>
  </si>
  <si>
    <t>MOVIMENT DE TERRES</t>
  </si>
  <si>
    <t xml:space="preserve">Excavació de rasa conjunta de PCI i aigua de xarxa, fins a 1,5 m de fondària, en terreny compacte amb mitjans mecànics . Inclou la part proporcional del replanteig , la mà d'obra, els materials i els mitjans auxiliars necessaris per a la seva completa execució </t>
  </si>
  <si>
    <t>PAVIMENT</t>
  </si>
  <si>
    <t>Reblert principal de rases per instal·lacions, amb formigó pobre HA-20 fabricat en central i abocament des de camió_x000D_
.Inclou mà d'obra , materials i mitjans auxiliars .</t>
  </si>
  <si>
    <t>Reblert principal de rases per instal·lacions, amb terra de la pròpia excavació, i compactació al 98% modificat amb picó vibrant de guiat manual., mitjançant dúmper de descàrrega frontal de 2 t de càrrega útil. Inclou mà d'obra , materials i mitjans auxiliars .</t>
  </si>
  <si>
    <t>Cinta plastificada de protección,_x000D_
Inclou mà d'obra , materials i mitjans auxiliars .</t>
  </si>
  <si>
    <t>Malla electrosoldada ME 15x15 Ø 6-6 B 500 T 6x2,20 UNE-EN 10080._x000D_
Inclou mà d'obra , materials i mitjans auxiliars .</t>
  </si>
  <si>
    <t>Paviment continu de formigó imprès, de 20 cm d'espessor, para ús per als vehicles pesats, realitzat amb formigó HA-25/B/20/IIa fabricat en central, i abocament amb camió, estès i vibrat manual, i malla electrosoldada ME 15x15 Ø 6-6 B 500 T 6x2,20 UNE-EN 10080; acabat imprès en relleu i tractat superficialment amb morter decoratiu de rodolament per a paviment de formigó color gris, rendiment 4,5 kg/m²; desemmotllant en pols color blanc i capa de segellat final amb resina impermeabilitzant d'acabat. Inclou mà d'obra , materials i mitjans auxiliars .</t>
  </si>
  <si>
    <t>Reblert de paviment de formigó aplicat sobre parament horitzontal y vertical de fins a 3 m d'altura, amb mitjans manuals, i càrrega manual d'enderrocs sobre camió o contenidor.Inclou mà d'obra , materials i mitjans auxiliars .</t>
  </si>
  <si>
    <t>Reblert principal de rases per instal·lacions de PCI i Xarxa d' aïgua, amb sorra 0/5 mm, i compactació al 98% Modificat amb picó vibrant de guiat manual.Inclou mà d'obra , materials i mitjans auxiliars ._x000D_</t>
  </si>
  <si>
    <t xml:space="preserve">MULTISERVEIS I </t>
  </si>
  <si>
    <t>FAÇANA</t>
  </si>
  <si>
    <t>INSTALACIONS</t>
  </si>
  <si>
    <t>AÏGUA DE PCI</t>
  </si>
  <si>
    <t>Costos de traçats comuns</t>
  </si>
  <si>
    <t>PA</t>
  </si>
  <si>
    <t>Joc de cargols per fixació de la safata model M12 Hdg. Totalment instal·lat provat i funcionant.</t>
  </si>
  <si>
    <t>Canonada d' acer PCI. Diámetre interior 80 mm. Diámetre exterior 88,9 mm._x000D_
Pintat en tunel de 5 etapes (desgreixatge , esbandida , fosfatat , esbandida i passivat aigua desmineralitzada). Espesor: 60-80 micras_x000D_
Inclou part proporcional de accessoris pel seu correcte muntatge._x000D_
Totalment instal·lada i amb prova de pressió.</t>
  </si>
  <si>
    <t>Posada en servei de tota l' instalació inclòs:_x000D_
- Prova de pressió_x000D_
- Elaboració de la corresponent documentació per a la legalizació i tramitació con companyia.</t>
  </si>
  <si>
    <t>Safata d'escala reforçada SCHNEIDER ELECTRIC model KHZV-200 6m Hdg. Amb elevada protecció anticorrosiva  en trams de 6m. Totalment instal·lada provada i funcionant._x000D_</t>
  </si>
  <si>
    <t>Brides de fixació 43 Hdg. Totalment instal·lat provat i funcionant._x000D_</t>
  </si>
  <si>
    <t>Derivació CBAM</t>
  </si>
  <si>
    <t>Canonada d' acer per a Derivació contra incendi. Diámetre int. 80 mm. Diámetre ext. 88,9 mm_x000D_
Pintat en tunel de 5 etapes (desgreixatge , esbandida , fosfatat , esbandida i passivat aigua desmineralitzada). Espesor: 60-80 micras_x000D_
_x000D_Inclou part proporcional de accessoris, suports i fixacions pel seu correcte muntatge._x000D_
Totalment instal·lada i amb prova de pressió.</t>
  </si>
  <si>
    <t>Derivació OTABARNA</t>
  </si>
  <si>
    <t>Canonada d' acer per a Derivació contra incendi. Diámetre int. 80 mm. Diámetre ext. 88,9 mm_x000D_
Pintat en tunel de 5 etapes (desgreixatge , esbandida , fosfatat , esbandida i passivat aigua desmineralitzada). Espesor: 60-80 micras_x000D_
_x000D_Inclou part proporcional de accessoris, suports i fixacions pel seu correcte muntatge._x000D_
_x000D_Totalment instal·lada i amb prova de pressió.</t>
  </si>
  <si>
    <t>Derivació PUNT BLAU</t>
  </si>
  <si>
    <t>Derivació CATAMAR</t>
  </si>
  <si>
    <t>Derivació DBONET</t>
  </si>
  <si>
    <t>Derivació FRIME</t>
  </si>
  <si>
    <t>01.01</t>
  </si>
  <si>
    <t>01.02</t>
  </si>
  <si>
    <t>01.03</t>
  </si>
  <si>
    <t>01.04</t>
  </si>
  <si>
    <t>01.05</t>
  </si>
  <si>
    <t>01.06</t>
  </si>
  <si>
    <t>AÏGUA SANITÀRIA DE XARXA</t>
  </si>
  <si>
    <t>Armario 2000mm x 1100mm x 650mm amb les següents caracteristiques _x000D_
Xapa acer galvanitzat de 2mms ._x000D_
Pany cia. Aigües de Barcelona_x000D_
Marc de perfil R - 5851_x000D_
 Ventilació</t>
  </si>
  <si>
    <t>Quadre classificació de 8 a 21 comptadors</t>
  </si>
  <si>
    <t>Vàlvula Entrada REF 102 BG DN25 ( Agbar ) sense maniguet</t>
  </si>
  <si>
    <t>Platina ciega (completa)</t>
  </si>
  <si>
    <t xml:space="preserve">ELS 120-P EL SOLD CORBA 90 63MMX 63MM (electrosoldable) </t>
  </si>
  <si>
    <t>ELS 123-P EL SOLD CORBA45º 63mm x 63mm (eletrosoldable)</t>
  </si>
  <si>
    <t>ELS 100-P EL SOLD MANEGUET 63mm x 63mm (electrosoldable)</t>
  </si>
  <si>
    <t>Bateria Inox 10-2-2 1/2´´ Estandar_x000D_
Bateria de comptadors per a aigua diàmetre màxim de dos tubs horitzontals tipus E_x000D_
Tots els tubs que la formen tenen el mateix diametre_x000D_
Disposada sempre en circuit tancat i amb un maxim de dos tubs horitzontal_x000D_</t>
  </si>
  <si>
    <t>Flexo extra bateria POLIP 500-1 M - H</t>
  </si>
  <si>
    <t>Vàlvula Entrada REF201 BG DN25 ( Agbar ) sense maniguet</t>
  </si>
  <si>
    <t>Maniguet DN25 3 / 4- 3/4</t>
  </si>
  <si>
    <t>Suport bateria ( ajustable ) 2 1/2</t>
  </si>
  <si>
    <t>Vàlvula de retenció doble disc DN65</t>
  </si>
  <si>
    <t>Cargol 12x130 ( Ret plana 2 , 2 1/2 o marip 2 , 2 1/2 ) BPPR</t>
  </si>
  <si>
    <t>Junta valv . RTE 2 1/2 DIN 2 1/2 BANA 2 1/2</t>
  </si>
  <si>
    <t>Tub polietilè barra AD ( PE 100 ) 16 atm 63mm ( 6mts )</t>
  </si>
  <si>
    <t xml:space="preserve">Posada en servei de tota l' instalació inclòs:_x000D_
- Prova de pressió_x000D_
- Elaboració de la corresponent documentació per a la legalizació i tramitació con companyia. </t>
  </si>
  <si>
    <t>02.01</t>
  </si>
  <si>
    <t>Tub multicapa PEX-Al-PE per acometida de xarxa d' aïgua DN 25 (interior)_x000D_
_x000D_Inclou part proporcional de accessoris, suports i fixacions pel seu correcte muntatge._x000D_
_x000D_Totalment instal·lada i amb prova de pressió.</t>
  </si>
  <si>
    <t>02.02</t>
  </si>
  <si>
    <t>02.03</t>
  </si>
  <si>
    <t>02.04</t>
  </si>
  <si>
    <t>02.05</t>
  </si>
  <si>
    <t>VARIS</t>
  </si>
  <si>
    <t>INSTAL-LACIÓ ELECTRICA</t>
  </si>
  <si>
    <t>Presa de corrent SCHUKO 2P + T ( IP 65 - IK 07)</t>
  </si>
  <si>
    <t>Lluminària per a instal·lar en la superfície del sostre o de la paret, de 236 mm de diàmetre i 231 mm d'alçada, per 1 làmpada incandescent A 60 de 60 W, amb cos de lluminària d'alumini injectat , alumini i acer inoxidable , color blanc , vidre òpal amb rosca , portalàmpades E 27 , classe de protecció I , grau de protecció IP 65 , aïllament classe F.</t>
  </si>
  <si>
    <t>Tub corbable de PVC, transversalment elàstic, corrugat, de color gris, de 16 mm de diàmetre nominal, per a canalització encastada en obra de fàbrica (sòls, parets i sostres). Resistència a la compressió 750 N, resistència a l'impacte 2 joules, temperatura de treball -5°C fins 60°C, amb grau de protecció IP 547 segons UNE 20324, propietats elèctriques: aïllant, no propagador de la flama. Segons UNE-EN 61386-1 i UNE-EN 61386-22</t>
  </si>
  <si>
    <t>Cable multipolar H07ZZ-F (AS), con conductor de cobre clase 5 (-F) de 3G2,5 mm² de sección, con aislamiento de compuesto reticulado a base de poliolefina libre de halógenos (Z) y cubierta de compuesto reticulado a base de poliolefina libre de halógenos (Z), siendo su tensión asignada de 450/750 V.</t>
  </si>
  <si>
    <t>Interruptor bipolar monobloc estanc per instal·lació en superfície ( IP 55 ) , color gris.</t>
  </si>
  <si>
    <t>CONTROL DE QUALITAT</t>
  </si>
  <si>
    <t>Programa de control de qualitat que consisteix  en els següents assaig:_x000D_
-Control estadístit del formigó y armadures segons la norma EHE_x000D_
Proves de càrrega y determinació de los valores del CBR:_x000D_
-Control de la conductivitat térmica dels aïllaments._x000D_
-Control dels blocs de formigó._x000D_
-Control de les totxanes._x000D_
-Control dels paviments de formigó.</t>
  </si>
  <si>
    <t>SEGURETAT I SALUT</t>
  </si>
  <si>
    <t>Señalizacions segons ESS.</t>
  </si>
  <si>
    <t>Proteccions personals según ESS.</t>
  </si>
  <si>
    <t>Proteccions colectives segons ESS.</t>
  </si>
  <si>
    <t>Ma d' obra de Seguridat segons  ESS.</t>
  </si>
  <si>
    <t>Instalacions provisionals d'obra segons  ESS.</t>
  </si>
  <si>
    <t>RESUM PRESSUPOST</t>
  </si>
  <si>
    <t xml:space="preserve">01_REHABILITACIÓ COBERTA MULTISERVEIS I </t>
  </si>
  <si>
    <t>01.01.01</t>
  </si>
  <si>
    <t>01.02.01</t>
  </si>
  <si>
    <t>01.02.02</t>
  </si>
  <si>
    <t>01.03.01</t>
  </si>
  <si>
    <t>01.03.02</t>
  </si>
  <si>
    <t>01.04.01</t>
  </si>
  <si>
    <t>02_REFORMA D'INSTAL·LACIONS ELÈCTRICA</t>
  </si>
  <si>
    <t>02.01.01</t>
  </si>
  <si>
    <t>02.02.01</t>
  </si>
  <si>
    <t>02.02.02</t>
  </si>
  <si>
    <t>02.02.03</t>
  </si>
  <si>
    <t>02.03.01</t>
  </si>
  <si>
    <t>02.03.02</t>
  </si>
  <si>
    <t>02.03.03</t>
  </si>
  <si>
    <t>02.03.04</t>
  </si>
  <si>
    <t>02.03.05</t>
  </si>
  <si>
    <t>02.04.01</t>
  </si>
  <si>
    <t>02.04.02</t>
  </si>
  <si>
    <t>02.04.03</t>
  </si>
  <si>
    <t>02.04.04</t>
  </si>
  <si>
    <t>02.04.05</t>
  </si>
  <si>
    <t>02.04.06</t>
  </si>
  <si>
    <t>02.04.07</t>
  </si>
  <si>
    <t>02.05.01</t>
  </si>
  <si>
    <t>03_REFORMA DISTRIBUCIÓ AIGUA</t>
  </si>
  <si>
    <t>03.01</t>
  </si>
  <si>
    <t>03.01.01</t>
  </si>
  <si>
    <t>03.01.02</t>
  </si>
  <si>
    <t>03.01.03</t>
  </si>
  <si>
    <t>03.01.04</t>
  </si>
  <si>
    <t>03.02</t>
  </si>
  <si>
    <t>03.02.01</t>
  </si>
  <si>
    <t>03.02.01.01</t>
  </si>
  <si>
    <t>03.02.01.02</t>
  </si>
  <si>
    <t>03.02.01.03</t>
  </si>
  <si>
    <t>03.02.01.04</t>
  </si>
  <si>
    <t>03.02.01.05</t>
  </si>
  <si>
    <t>03.02.01.06</t>
  </si>
  <si>
    <t>03.02.01.07</t>
  </si>
  <si>
    <t>03.02.02</t>
  </si>
  <si>
    <t>03.02.02.01</t>
  </si>
  <si>
    <t>03.02.02.02</t>
  </si>
  <si>
    <t>03.02.02.03</t>
  </si>
  <si>
    <t>03.02.02.04</t>
  </si>
  <si>
    <t>03.02.02.05</t>
  </si>
  <si>
    <t>03.02.02.06</t>
  </si>
  <si>
    <t>03.02.02.07</t>
  </si>
  <si>
    <t>03.03</t>
  </si>
  <si>
    <t>03.03.01</t>
  </si>
  <si>
    <t>03.04</t>
  </si>
  <si>
    <t>03.05</t>
  </si>
</sst>
</file>

<file path=xl/styles.xml><?xml version="1.0" encoding="utf-8"?>
<styleSheet xmlns="http://schemas.openxmlformats.org/spreadsheetml/2006/main">
  <numFmts count="2">
    <numFmt numFmtId="164" formatCode="###,###,##0.00"/>
    <numFmt numFmtId="165" formatCode="###,###,##0.000"/>
  </numFmts>
  <fonts count="9">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b/>
      <sz val="14"/>
      <color theme="1"/>
      <name val="Calibri"/>
      <family val="2"/>
      <scheme val="minor"/>
    </font>
    <font>
      <b/>
      <sz val="8"/>
      <color theme="1"/>
      <name val="Calibri"/>
      <family val="2"/>
      <scheme val="minor"/>
    </font>
    <font>
      <sz val="8"/>
      <color theme="1"/>
      <name val="Calibri"/>
      <family val="2"/>
      <scheme val="minor"/>
    </font>
    <font>
      <b/>
      <sz val="20"/>
      <color rgb="FF000000"/>
      <name val="Calibri"/>
      <family val="2"/>
    </font>
  </fonts>
  <fills count="9">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
      <patternFill patternType="solid">
        <fgColor indexed="26"/>
        <bgColor indexed="64"/>
      </patternFill>
    </fill>
    <fill>
      <patternFill patternType="solid">
        <fgColor rgb="FF99CCFF"/>
        <bgColor indexed="64"/>
      </patternFill>
    </fill>
    <fill>
      <patternFill patternType="solid">
        <fgColor theme="1" tint="0.499984740745262"/>
        <bgColor indexed="64"/>
      </patternFill>
    </fill>
    <fill>
      <patternFill patternType="solid">
        <fgColor theme="0" tint="-0.14999847407452621"/>
        <bgColor indexed="64"/>
      </patternFill>
    </fill>
  </fills>
  <borders count="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1">
    <xf numFmtId="0" fontId="0" fillId="0" borderId="0" applyNumberFormat="0" applyBorder="0" applyAlignment="0"/>
  </cellStyleXfs>
  <cellXfs count="76">
    <xf numFmtId="0" fontId="0" fillId="0" borderId="0" xfId="0" applyFill="1" applyProtection="1"/>
    <xf numFmtId="0" fontId="0" fillId="0" borderId="0" xfId="0" applyFill="1" applyBorder="1" applyProtection="1"/>
    <xf numFmtId="0" fontId="3" fillId="3" borderId="0" xfId="0" applyFont="1" applyFill="1" applyBorder="1" applyAlignment="1" applyProtection="1">
      <alignment horizontal="right"/>
    </xf>
    <xf numFmtId="0" fontId="3" fillId="0" borderId="0" xfId="0" applyFont="1" applyFill="1" applyBorder="1" applyProtection="1"/>
    <xf numFmtId="164" fontId="1" fillId="4" borderId="0" xfId="0" applyNumberFormat="1" applyFont="1" applyFill="1" applyBorder="1" applyProtection="1">
      <protection locked="0"/>
    </xf>
    <xf numFmtId="165" fontId="1" fillId="0" borderId="0" xfId="0" applyNumberFormat="1" applyFont="1" applyFill="1" applyBorder="1" applyProtection="1"/>
    <xf numFmtId="0" fontId="4" fillId="0" borderId="0" xfId="0" applyFont="1" applyFill="1" applyBorder="1" applyProtection="1"/>
    <xf numFmtId="0" fontId="0" fillId="0" borderId="0" xfId="0"/>
    <xf numFmtId="0" fontId="1" fillId="0" borderId="0" xfId="0" applyFont="1" applyFill="1" applyBorder="1" applyAlignment="1" applyProtection="1">
      <alignment wrapText="1"/>
    </xf>
    <xf numFmtId="0" fontId="7" fillId="0" borderId="0" xfId="0" applyFont="1" applyBorder="1" applyAlignment="1">
      <alignment wrapText="1"/>
    </xf>
    <xf numFmtId="164" fontId="1" fillId="0" borderId="0" xfId="0" applyNumberFormat="1" applyFont="1" applyFill="1" applyBorder="1" applyProtection="1">
      <protection locked="0"/>
    </xf>
    <xf numFmtId="0" fontId="7" fillId="0" borderId="0" xfId="0" applyFont="1" applyBorder="1" applyAlignment="1">
      <alignment horizontal="left" wrapText="1"/>
    </xf>
    <xf numFmtId="0" fontId="6" fillId="0" borderId="0" xfId="0" applyFont="1" applyBorder="1" applyAlignment="1"/>
    <xf numFmtId="0" fontId="6" fillId="0" borderId="0" xfId="0" applyFont="1" applyFill="1" applyBorder="1" applyAlignment="1"/>
    <xf numFmtId="0" fontId="0" fillId="0" borderId="0" xfId="0" applyFill="1" applyAlignment="1" applyProtection="1"/>
    <xf numFmtId="0" fontId="0" fillId="0" borderId="0" xfId="0" applyBorder="1" applyAlignment="1">
      <alignment vertical="top" wrapText="1"/>
    </xf>
    <xf numFmtId="164" fontId="7" fillId="0" borderId="0" xfId="0" applyNumberFormat="1" applyFont="1" applyFill="1" applyBorder="1" applyAlignment="1" applyProtection="1">
      <alignment vertical="top" wrapText="1"/>
      <protection locked="0"/>
    </xf>
    <xf numFmtId="165" fontId="7" fillId="0" borderId="0" xfId="0" applyNumberFormat="1" applyFont="1" applyBorder="1" applyAlignment="1" applyProtection="1">
      <alignment vertical="top" wrapText="1"/>
    </xf>
    <xf numFmtId="164" fontId="7" fillId="5" borderId="0" xfId="0" applyNumberFormat="1" applyFont="1" applyFill="1" applyBorder="1" applyAlignment="1" applyProtection="1">
      <protection locked="0"/>
    </xf>
    <xf numFmtId="165" fontId="7" fillId="0" borderId="0" xfId="0" applyNumberFormat="1" applyFont="1" applyBorder="1" applyAlignment="1" applyProtection="1"/>
    <xf numFmtId="164" fontId="7" fillId="0" borderId="0" xfId="0" applyNumberFormat="1" applyFont="1" applyFill="1" applyBorder="1" applyAlignment="1" applyProtection="1">
      <protection locked="0"/>
    </xf>
    <xf numFmtId="49" fontId="3" fillId="0" borderId="0" xfId="0" applyNumberFormat="1" applyFont="1" applyFill="1" applyBorder="1" applyProtection="1"/>
    <xf numFmtId="49" fontId="1" fillId="0" borderId="0" xfId="0" applyNumberFormat="1" applyFont="1" applyFill="1" applyBorder="1" applyProtection="1"/>
    <xf numFmtId="164" fontId="1" fillId="0" borderId="0" xfId="0" applyNumberFormat="1" applyFont="1" applyFill="1" applyBorder="1" applyProtection="1"/>
    <xf numFmtId="0" fontId="1" fillId="0" borderId="0" xfId="0" applyFont="1" applyFill="1" applyBorder="1" applyProtection="1"/>
    <xf numFmtId="0" fontId="3" fillId="0" borderId="0" xfId="0" applyFont="1" applyFill="1" applyBorder="1" applyAlignment="1" applyProtection="1"/>
    <xf numFmtId="0" fontId="0" fillId="0" borderId="0" xfId="0" applyFill="1" applyBorder="1" applyAlignment="1" applyProtection="1"/>
    <xf numFmtId="0" fontId="7" fillId="0" borderId="0" xfId="0" applyNumberFormat="1" applyFont="1" applyBorder="1" applyAlignment="1" applyProtection="1">
      <alignment wrapText="1"/>
    </xf>
    <xf numFmtId="49" fontId="7" fillId="0" borderId="0" xfId="0" applyNumberFormat="1" applyFont="1" applyBorder="1" applyAlignment="1" applyProtection="1">
      <alignment wrapText="1"/>
    </xf>
    <xf numFmtId="165" fontId="7" fillId="0" borderId="0" xfId="0" applyNumberFormat="1" applyFont="1" applyBorder="1" applyAlignment="1" applyProtection="1">
      <alignment wrapText="1"/>
    </xf>
    <xf numFmtId="164" fontId="7" fillId="0" borderId="0" xfId="0" applyNumberFormat="1" applyFont="1" applyBorder="1" applyAlignment="1" applyProtection="1">
      <alignment wrapText="1"/>
    </xf>
    <xf numFmtId="164" fontId="7" fillId="5" borderId="0" xfId="0" applyNumberFormat="1" applyFont="1" applyFill="1" applyBorder="1" applyAlignment="1" applyProtection="1">
      <alignment wrapText="1"/>
      <protection locked="0"/>
    </xf>
    <xf numFmtId="49" fontId="6" fillId="0" borderId="0" xfId="0" applyNumberFormat="1" applyFont="1" applyBorder="1" applyAlignment="1"/>
    <xf numFmtId="49" fontId="7" fillId="0" borderId="0" xfId="0" applyNumberFormat="1" applyFont="1" applyBorder="1" applyAlignment="1" applyProtection="1"/>
    <xf numFmtId="164" fontId="7" fillId="0" borderId="0" xfId="0" applyNumberFormat="1" applyFont="1" applyBorder="1" applyAlignment="1" applyProtection="1"/>
    <xf numFmtId="0" fontId="7" fillId="0" borderId="0" xfId="0" quotePrefix="1" applyNumberFormat="1" applyFont="1" applyBorder="1" applyAlignment="1" applyProtection="1">
      <alignment wrapText="1"/>
    </xf>
    <xf numFmtId="0" fontId="0" fillId="0" borderId="0" xfId="0" applyBorder="1" applyAlignment="1">
      <alignment vertical="top"/>
    </xf>
    <xf numFmtId="49" fontId="6" fillId="0" borderId="0" xfId="0" applyNumberFormat="1" applyFont="1" applyBorder="1" applyAlignment="1">
      <alignment vertical="top" wrapText="1"/>
    </xf>
    <xf numFmtId="0" fontId="6" fillId="0" borderId="0" xfId="0" applyFont="1" applyBorder="1" applyAlignment="1">
      <alignment vertical="top" wrapText="1"/>
    </xf>
    <xf numFmtId="49" fontId="7" fillId="0" borderId="0" xfId="0" applyNumberFormat="1" applyFont="1" applyBorder="1" applyAlignment="1" applyProtection="1">
      <alignment vertical="top" wrapText="1"/>
    </xf>
    <xf numFmtId="0" fontId="7" fillId="0" borderId="0" xfId="0" quotePrefix="1" applyNumberFormat="1" applyFont="1" applyBorder="1" applyAlignment="1" applyProtection="1">
      <alignment vertical="top" wrapText="1"/>
    </xf>
    <xf numFmtId="164" fontId="7" fillId="0" borderId="0" xfId="0" applyNumberFormat="1" applyFont="1" applyBorder="1" applyAlignment="1" applyProtection="1">
      <alignment vertical="top" wrapText="1"/>
    </xf>
    <xf numFmtId="0" fontId="7" fillId="0" borderId="0" xfId="0" applyNumberFormat="1" applyFont="1" applyBorder="1" applyAlignment="1" applyProtection="1">
      <alignment vertical="top" wrapText="1"/>
    </xf>
    <xf numFmtId="0" fontId="6" fillId="0" borderId="0" xfId="0" applyFont="1" applyBorder="1" applyAlignment="1">
      <alignment wrapText="1"/>
    </xf>
    <xf numFmtId="0" fontId="7" fillId="0" borderId="0" xfId="0" applyNumberFormat="1" applyFont="1" applyBorder="1" applyAlignment="1" applyProtection="1"/>
    <xf numFmtId="0" fontId="7" fillId="0" borderId="0" xfId="0" quotePrefix="1" applyNumberFormat="1" applyFont="1" applyBorder="1" applyAlignment="1" applyProtection="1"/>
    <xf numFmtId="164" fontId="4" fillId="0" borderId="0" xfId="0" applyNumberFormat="1" applyFont="1" applyFill="1" applyBorder="1" applyProtection="1"/>
    <xf numFmtId="0" fontId="3" fillId="0" borderId="0" xfId="0" applyFont="1" applyFill="1" applyBorder="1" applyAlignment="1" applyProtection="1">
      <alignment horizontal="right"/>
    </xf>
    <xf numFmtId="0" fontId="8" fillId="0" borderId="0" xfId="0" applyFont="1" applyFill="1" applyBorder="1" applyAlignment="1" applyProtection="1"/>
    <xf numFmtId="0" fontId="2" fillId="0" borderId="4" xfId="0" applyFont="1" applyFill="1" applyBorder="1" applyAlignment="1" applyProtection="1"/>
    <xf numFmtId="0" fontId="2" fillId="0" borderId="0" xfId="0" applyFont="1" applyFill="1" applyBorder="1" applyAlignment="1" applyProtection="1"/>
    <xf numFmtId="0" fontId="0" fillId="0" borderId="4" xfId="0" applyFill="1" applyBorder="1" applyProtection="1"/>
    <xf numFmtId="164" fontId="0" fillId="0" borderId="0" xfId="0" applyNumberFormat="1" applyFill="1" applyProtection="1"/>
    <xf numFmtId="0" fontId="0" fillId="0" borderId="0" xfId="0" applyNumberFormat="1" applyFont="1" applyFill="1" applyBorder="1" applyProtection="1"/>
    <xf numFmtId="0" fontId="3" fillId="8" borderId="0" xfId="0" applyFont="1" applyFill="1" applyBorder="1" applyProtection="1"/>
    <xf numFmtId="49" fontId="3" fillId="8" borderId="0" xfId="0" applyNumberFormat="1" applyFont="1" applyFill="1" applyBorder="1" applyProtection="1"/>
    <xf numFmtId="0" fontId="0" fillId="8" borderId="0" xfId="0" applyFill="1" applyBorder="1" applyProtection="1"/>
    <xf numFmtId="0" fontId="6" fillId="8" borderId="0" xfId="0" applyFont="1" applyFill="1" applyBorder="1" applyAlignment="1"/>
    <xf numFmtId="0" fontId="3" fillId="8" borderId="0" xfId="0" applyFont="1" applyFill="1" applyBorder="1" applyAlignment="1" applyProtection="1"/>
    <xf numFmtId="49" fontId="6" fillId="8" borderId="0" xfId="0" applyNumberFormat="1" applyFont="1" applyFill="1" applyBorder="1" applyAlignment="1"/>
    <xf numFmtId="0" fontId="0" fillId="8" borderId="0" xfId="0" applyFill="1" applyBorder="1" applyAlignment="1">
      <alignment vertical="top"/>
    </xf>
    <xf numFmtId="0" fontId="0" fillId="8" borderId="0" xfId="0" applyFill="1" applyBorder="1" applyAlignment="1">
      <alignment vertical="top" wrapText="1"/>
    </xf>
    <xf numFmtId="0" fontId="0" fillId="8" borderId="0" xfId="0" applyFill="1" applyProtection="1"/>
    <xf numFmtId="0" fontId="0" fillId="8" borderId="0" xfId="0" applyFill="1" applyAlignment="1" applyProtection="1"/>
    <xf numFmtId="49" fontId="6" fillId="0" borderId="0" xfId="0" applyNumberFormat="1" applyFont="1" applyBorder="1" applyAlignment="1">
      <alignment horizontal="right"/>
    </xf>
    <xf numFmtId="49" fontId="6" fillId="0" borderId="0" xfId="0" applyNumberFormat="1" applyFont="1" applyBorder="1" applyAlignment="1">
      <alignment horizontal="left"/>
    </xf>
    <xf numFmtId="49" fontId="3" fillId="0" borderId="0" xfId="0" applyNumberFormat="1" applyFont="1" applyFill="1" applyBorder="1" applyAlignment="1" applyProtection="1">
      <alignment horizontal="left"/>
    </xf>
    <xf numFmtId="0" fontId="5" fillId="7" borderId="0" xfId="0" applyFont="1" applyFill="1" applyBorder="1" applyAlignment="1">
      <alignment horizontal="left"/>
    </xf>
    <xf numFmtId="0" fontId="8" fillId="0" borderId="1" xfId="0" applyFont="1" applyFill="1" applyBorder="1" applyAlignment="1" applyProtection="1">
      <alignment horizontal="center"/>
    </xf>
    <xf numFmtId="0" fontId="8" fillId="0" borderId="2" xfId="0" applyFont="1" applyFill="1" applyBorder="1" applyAlignment="1" applyProtection="1">
      <alignment horizontal="center"/>
    </xf>
    <xf numFmtId="0" fontId="8" fillId="0" borderId="3" xfId="0" applyFont="1" applyFill="1" applyBorder="1" applyAlignment="1" applyProtection="1">
      <alignment horizontal="center"/>
    </xf>
    <xf numFmtId="0" fontId="2" fillId="2" borderId="0" xfId="0" applyFont="1" applyFill="1" applyBorder="1" applyAlignment="1" applyProtection="1">
      <alignment horizontal="center"/>
    </xf>
    <xf numFmtId="0" fontId="2" fillId="7" borderId="0" xfId="0" applyFont="1" applyFill="1" applyBorder="1" applyAlignment="1" applyProtection="1">
      <alignment horizontal="left"/>
    </xf>
    <xf numFmtId="0" fontId="5" fillId="0" borderId="0" xfId="0" applyFont="1" applyBorder="1" applyAlignment="1">
      <alignment horizontal="left"/>
    </xf>
    <xf numFmtId="0" fontId="2" fillId="6" borderId="0" xfId="0" applyFont="1" applyFill="1" applyBorder="1" applyAlignment="1" applyProtection="1">
      <alignment horizontal="center"/>
    </xf>
    <xf numFmtId="0" fontId="2" fillId="0" borderId="0" xfId="0" applyFont="1" applyFill="1" applyBorder="1" applyAlignment="1" applyProtection="1">
      <alignment horizontal="left"/>
    </xf>
  </cellXfs>
  <cellStyles count="1">
    <cellStyle name="Normal" xfId="0" builtinId="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M256"/>
  <sheetViews>
    <sheetView tabSelected="1" zoomScaleNormal="100" workbookViewId="0">
      <pane ySplit="5" topLeftCell="A81" activePane="bottomLeft" state="frozen"/>
      <selection pane="bottomLeft" activeCell="C246" sqref="C246"/>
    </sheetView>
  </sheetViews>
  <sheetFormatPr defaultColWidth="9.140625" defaultRowHeight="15"/>
  <cols>
    <col min="1" max="1" width="13.7109375" style="1" customWidth="1"/>
    <col min="2" max="2" width="9.140625" style="1" bestFit="1" customWidth="1"/>
    <col min="3" max="3" width="48.7109375" style="1" customWidth="1"/>
    <col min="4" max="5" width="12.7109375" style="1" customWidth="1"/>
    <col min="6" max="6" width="13.7109375" style="1" customWidth="1"/>
  </cols>
  <sheetData>
    <row r="1" spans="1:13" ht="27" thickBot="1">
      <c r="A1" s="68" t="s">
        <v>114</v>
      </c>
      <c r="B1" s="69"/>
      <c r="C1" s="69"/>
      <c r="D1" s="69"/>
      <c r="E1" s="69"/>
      <c r="F1" s="70"/>
      <c r="H1" s="7"/>
      <c r="I1" s="7"/>
      <c r="J1" s="7"/>
      <c r="K1" s="7"/>
      <c r="L1" s="7"/>
      <c r="M1" s="7"/>
    </row>
    <row r="2" spans="1:13" ht="15" customHeight="1"/>
    <row r="3" spans="1:13" ht="15" customHeight="1">
      <c r="A3" s="71" t="s">
        <v>0</v>
      </c>
      <c r="B3" s="71"/>
      <c r="C3" s="71"/>
      <c r="D3" s="71"/>
      <c r="E3" s="71"/>
      <c r="F3" s="71"/>
    </row>
    <row r="5" spans="1:13">
      <c r="D5" s="2" t="s">
        <v>1</v>
      </c>
      <c r="E5" s="2" t="s">
        <v>2</v>
      </c>
      <c r="F5" s="2" t="s">
        <v>3</v>
      </c>
    </row>
    <row r="6" spans="1:13" ht="18.75">
      <c r="A6" s="72" t="s">
        <v>179</v>
      </c>
      <c r="B6" s="72"/>
      <c r="C6" s="72"/>
      <c r="D6" s="72"/>
      <c r="E6" s="72"/>
      <c r="F6" s="72"/>
    </row>
    <row r="8" spans="1:13">
      <c r="A8" s="55" t="s">
        <v>133</v>
      </c>
      <c r="B8" s="54" t="s">
        <v>4</v>
      </c>
      <c r="C8" s="56"/>
      <c r="D8" s="56"/>
      <c r="E8" s="56"/>
      <c r="F8" s="62"/>
    </row>
    <row r="9" spans="1:13">
      <c r="A9" s="3"/>
      <c r="B9" s="21" t="s">
        <v>180</v>
      </c>
      <c r="C9" s="3" t="s">
        <v>5</v>
      </c>
    </row>
    <row r="10" spans="1:13" ht="34.5">
      <c r="A10" s="22"/>
      <c r="B10" s="22" t="s">
        <v>6</v>
      </c>
      <c r="C10" s="8" t="s">
        <v>7</v>
      </c>
      <c r="D10" s="4">
        <v>0</v>
      </c>
      <c r="E10" s="5">
        <v>120</v>
      </c>
      <c r="F10" s="23">
        <f>ROUND(ROUND(D10,2)*ROUND(E10,3),2)</f>
        <v>0</v>
      </c>
      <c r="G10" s="52">
        <f>SUM(F10)</f>
        <v>0</v>
      </c>
    </row>
    <row r="12" spans="1:13">
      <c r="A12" s="55" t="s">
        <v>134</v>
      </c>
      <c r="B12" s="54" t="s">
        <v>8</v>
      </c>
      <c r="C12" s="56"/>
      <c r="D12" s="56"/>
      <c r="E12" s="56"/>
      <c r="F12" s="62"/>
    </row>
    <row r="13" spans="1:13">
      <c r="A13" s="3"/>
      <c r="B13" s="21" t="s">
        <v>181</v>
      </c>
      <c r="C13" s="3" t="s">
        <v>9</v>
      </c>
    </row>
    <row r="14" spans="1:13" ht="124.5">
      <c r="A14" s="22"/>
      <c r="B14" s="22" t="s">
        <v>10</v>
      </c>
      <c r="C14" s="8" t="s">
        <v>11</v>
      </c>
      <c r="D14" s="4">
        <v>0</v>
      </c>
      <c r="E14" s="5">
        <v>112.568</v>
      </c>
      <c r="F14" s="23">
        <f>ROUND(ROUND(D14,2)*ROUND(E14,3),2)</f>
        <v>0</v>
      </c>
    </row>
    <row r="15" spans="1:13" ht="147">
      <c r="A15" s="22"/>
      <c r="B15" s="22" t="s">
        <v>12</v>
      </c>
      <c r="C15" s="8" t="s">
        <v>13</v>
      </c>
      <c r="D15" s="4">
        <v>0</v>
      </c>
      <c r="E15" s="5">
        <v>6148.54</v>
      </c>
      <c r="F15" s="23">
        <f>ROUND(ROUND(D15,2)*ROUND(E15,3),2)</f>
        <v>0</v>
      </c>
    </row>
    <row r="16" spans="1:13" ht="102">
      <c r="A16" s="22"/>
      <c r="B16" s="22" t="s">
        <v>10</v>
      </c>
      <c r="C16" s="8" t="s">
        <v>14</v>
      </c>
      <c r="D16" s="4">
        <v>0</v>
      </c>
      <c r="E16" s="5">
        <v>121.063</v>
      </c>
      <c r="F16" s="23">
        <f>ROUND(ROUND(D16,2)*ROUND(E16,3),2)</f>
        <v>0</v>
      </c>
    </row>
    <row r="17" spans="1:7" ht="90.75">
      <c r="A17" s="22"/>
      <c r="B17" s="22" t="s">
        <v>10</v>
      </c>
      <c r="C17" s="8" t="s">
        <v>15</v>
      </c>
      <c r="D17" s="4">
        <v>0</v>
      </c>
      <c r="E17" s="5">
        <v>121.063</v>
      </c>
      <c r="F17" s="23">
        <f>ROUND(ROUND(D17,2)*ROUND(E17,3),2)</f>
        <v>0</v>
      </c>
      <c r="G17" s="52">
        <f>SUM(F14:F17)</f>
        <v>0</v>
      </c>
    </row>
    <row r="19" spans="1:7">
      <c r="A19" s="3"/>
      <c r="B19" s="21" t="s">
        <v>182</v>
      </c>
      <c r="C19" s="3" t="s">
        <v>16</v>
      </c>
    </row>
    <row r="20" spans="1:7" ht="124.5">
      <c r="A20" s="22"/>
      <c r="B20" s="22" t="s">
        <v>10</v>
      </c>
      <c r="C20" s="8" t="s">
        <v>11</v>
      </c>
      <c r="D20" s="4">
        <v>0</v>
      </c>
      <c r="E20" s="5">
        <v>5.532</v>
      </c>
      <c r="F20" s="23">
        <f>ROUND(ROUND(D20,2)*ROUND(E20,3),2)</f>
        <v>0</v>
      </c>
    </row>
    <row r="21" spans="1:7" ht="147">
      <c r="A21" s="22"/>
      <c r="B21" s="22" t="s">
        <v>12</v>
      </c>
      <c r="C21" s="8" t="s">
        <v>13</v>
      </c>
      <c r="D21" s="4">
        <v>0</v>
      </c>
      <c r="E21" s="5">
        <v>8888.1970000000001</v>
      </c>
      <c r="F21" s="23">
        <f>ROUND(ROUND(D21,2)*ROUND(E21,3),2)</f>
        <v>0</v>
      </c>
    </row>
    <row r="22" spans="1:7" ht="102">
      <c r="A22" s="22"/>
      <c r="B22" s="22" t="s">
        <v>10</v>
      </c>
      <c r="C22" s="8" t="s">
        <v>14</v>
      </c>
      <c r="D22" s="4">
        <v>0</v>
      </c>
      <c r="E22" s="5">
        <v>275.36799999999999</v>
      </c>
      <c r="F22" s="23">
        <f>ROUND(ROUND(D22,2)*ROUND(E22,3),2)</f>
        <v>0</v>
      </c>
    </row>
    <row r="23" spans="1:7" ht="113.25">
      <c r="A23" s="22"/>
      <c r="B23" s="22" t="s">
        <v>10</v>
      </c>
      <c r="C23" s="8" t="s">
        <v>17</v>
      </c>
      <c r="D23" s="4">
        <v>0</v>
      </c>
      <c r="E23" s="5">
        <v>81.882000000000005</v>
      </c>
      <c r="F23" s="23">
        <f>ROUND(ROUND(D23,2)*ROUND(E23,3),2)</f>
        <v>0</v>
      </c>
    </row>
    <row r="24" spans="1:7" ht="90.75">
      <c r="A24" s="22"/>
      <c r="B24" s="22" t="s">
        <v>10</v>
      </c>
      <c r="C24" s="8" t="s">
        <v>15</v>
      </c>
      <c r="D24" s="4">
        <v>0</v>
      </c>
      <c r="E24" s="5">
        <v>198.48599999999999</v>
      </c>
      <c r="F24" s="23">
        <f>ROUND(ROUND(D24,2)*ROUND(E24,3),2)</f>
        <v>0</v>
      </c>
      <c r="G24" s="52">
        <f>SUM(F20:F24)</f>
        <v>0</v>
      </c>
    </row>
    <row r="26" spans="1:7">
      <c r="A26" s="55" t="s">
        <v>135</v>
      </c>
      <c r="B26" s="54" t="s">
        <v>18</v>
      </c>
      <c r="C26" s="56"/>
      <c r="D26" s="56"/>
      <c r="E26" s="56"/>
      <c r="F26" s="62"/>
    </row>
    <row r="27" spans="1:7">
      <c r="A27" s="3"/>
      <c r="B27" s="21" t="s">
        <v>183</v>
      </c>
      <c r="C27" s="3" t="s">
        <v>19</v>
      </c>
    </row>
    <row r="28" spans="1:7" ht="79.5">
      <c r="A28" s="22"/>
      <c r="B28" s="22" t="s">
        <v>10</v>
      </c>
      <c r="C28" s="8" t="s">
        <v>20</v>
      </c>
      <c r="D28" s="4">
        <v>0</v>
      </c>
      <c r="E28" s="5">
        <v>309.80599999999998</v>
      </c>
      <c r="F28" s="23">
        <f t="shared" ref="F28:F39" si="0">ROUND(ROUND(D28,2)*ROUND(E28,3),2)</f>
        <v>0</v>
      </c>
    </row>
    <row r="29" spans="1:7" ht="135.75">
      <c r="A29" s="22"/>
      <c r="B29" s="22" t="s">
        <v>10</v>
      </c>
      <c r="C29" s="8" t="s">
        <v>21</v>
      </c>
      <c r="D29" s="4">
        <v>0</v>
      </c>
      <c r="E29" s="5">
        <v>309.80599999999998</v>
      </c>
      <c r="F29" s="23">
        <f t="shared" si="0"/>
        <v>0</v>
      </c>
    </row>
    <row r="30" spans="1:7" ht="102">
      <c r="A30" s="22"/>
      <c r="B30" s="22" t="s">
        <v>22</v>
      </c>
      <c r="C30" s="8" t="s">
        <v>23</v>
      </c>
      <c r="D30" s="4">
        <v>0</v>
      </c>
      <c r="E30" s="5">
        <v>241.8</v>
      </c>
      <c r="F30" s="23">
        <f t="shared" si="0"/>
        <v>0</v>
      </c>
    </row>
    <row r="31" spans="1:7" ht="102">
      <c r="A31" s="22"/>
      <c r="B31" s="22" t="s">
        <v>22</v>
      </c>
      <c r="C31" s="8" t="s">
        <v>24</v>
      </c>
      <c r="D31" s="4">
        <v>0</v>
      </c>
      <c r="E31" s="5">
        <v>353.5</v>
      </c>
      <c r="F31" s="23">
        <f t="shared" si="0"/>
        <v>0</v>
      </c>
    </row>
    <row r="32" spans="1:7" ht="79.5">
      <c r="A32" s="22"/>
      <c r="B32" s="22" t="s">
        <v>22</v>
      </c>
      <c r="C32" s="8" t="s">
        <v>25</v>
      </c>
      <c r="D32" s="4">
        <v>0</v>
      </c>
      <c r="E32" s="5">
        <v>60.45</v>
      </c>
      <c r="F32" s="23">
        <f t="shared" si="0"/>
        <v>0</v>
      </c>
    </row>
    <row r="33" spans="1:7" ht="79.5">
      <c r="A33" s="22"/>
      <c r="B33" s="22" t="s">
        <v>22</v>
      </c>
      <c r="C33" s="8" t="s">
        <v>26</v>
      </c>
      <c r="D33" s="4">
        <v>0</v>
      </c>
      <c r="E33" s="5">
        <v>181.35</v>
      </c>
      <c r="F33" s="23">
        <f t="shared" si="0"/>
        <v>0</v>
      </c>
    </row>
    <row r="34" spans="1:7" ht="90.75">
      <c r="A34" s="22"/>
      <c r="B34" s="22" t="s">
        <v>22</v>
      </c>
      <c r="C34" s="8" t="s">
        <v>27</v>
      </c>
      <c r="D34" s="4">
        <v>0</v>
      </c>
      <c r="E34" s="5">
        <v>241.8</v>
      </c>
      <c r="F34" s="23">
        <f t="shared" si="0"/>
        <v>0</v>
      </c>
    </row>
    <row r="35" spans="1:7" ht="90.75">
      <c r="A35" s="22"/>
      <c r="B35" s="22" t="s">
        <v>22</v>
      </c>
      <c r="C35" s="8" t="s">
        <v>28</v>
      </c>
      <c r="D35" s="4">
        <v>0</v>
      </c>
      <c r="E35" s="5">
        <v>60.45</v>
      </c>
      <c r="F35" s="23">
        <f t="shared" si="0"/>
        <v>0</v>
      </c>
    </row>
    <row r="36" spans="1:7" ht="102">
      <c r="A36" s="22"/>
      <c r="B36" s="22" t="s">
        <v>10</v>
      </c>
      <c r="C36" s="8" t="s">
        <v>29</v>
      </c>
      <c r="D36" s="4">
        <v>0</v>
      </c>
      <c r="E36" s="5">
        <v>2478.4499999999998</v>
      </c>
      <c r="F36" s="23">
        <f t="shared" si="0"/>
        <v>0</v>
      </c>
    </row>
    <row r="37" spans="1:7" ht="158.25">
      <c r="A37" s="22"/>
      <c r="B37" s="22" t="s">
        <v>22</v>
      </c>
      <c r="C37" s="8" t="s">
        <v>30</v>
      </c>
      <c r="D37" s="4">
        <v>0</v>
      </c>
      <c r="E37" s="5">
        <v>241.8</v>
      </c>
      <c r="F37" s="23">
        <f t="shared" si="0"/>
        <v>0</v>
      </c>
    </row>
    <row r="38" spans="1:7" ht="57">
      <c r="A38" s="22"/>
      <c r="B38" s="22" t="s">
        <v>22</v>
      </c>
      <c r="C38" s="8" t="s">
        <v>31</v>
      </c>
      <c r="D38" s="4">
        <v>0</v>
      </c>
      <c r="E38" s="5">
        <v>241.8</v>
      </c>
      <c r="F38" s="23">
        <f t="shared" si="0"/>
        <v>0</v>
      </c>
    </row>
    <row r="39" spans="1:7" ht="124.5">
      <c r="A39" s="22"/>
      <c r="B39" s="22" t="s">
        <v>10</v>
      </c>
      <c r="C39" s="8" t="s">
        <v>32</v>
      </c>
      <c r="D39" s="4">
        <v>0</v>
      </c>
      <c r="E39" s="5">
        <v>241.8</v>
      </c>
      <c r="F39" s="23">
        <f t="shared" si="0"/>
        <v>0</v>
      </c>
      <c r="G39" s="52">
        <f>SUM(F28:F39)</f>
        <v>0</v>
      </c>
    </row>
    <row r="41" spans="1:7">
      <c r="A41" s="3"/>
      <c r="B41" s="21" t="s">
        <v>184</v>
      </c>
      <c r="C41" s="3" t="s">
        <v>33</v>
      </c>
    </row>
    <row r="42" spans="1:7" ht="57">
      <c r="A42" s="22"/>
      <c r="B42" s="22" t="s">
        <v>22</v>
      </c>
      <c r="C42" s="8" t="s">
        <v>34</v>
      </c>
      <c r="D42" s="4">
        <v>0</v>
      </c>
      <c r="E42" s="5">
        <v>9.85</v>
      </c>
      <c r="F42" s="23">
        <f t="shared" ref="F42:F52" si="1">ROUND(ROUND(D42,2)*ROUND(E42,3),2)</f>
        <v>0</v>
      </c>
    </row>
    <row r="43" spans="1:7" ht="124.5">
      <c r="A43" s="22"/>
      <c r="B43" s="22" t="s">
        <v>10</v>
      </c>
      <c r="C43" s="8" t="s">
        <v>35</v>
      </c>
      <c r="D43" s="4">
        <v>0</v>
      </c>
      <c r="E43" s="5">
        <v>83.738</v>
      </c>
      <c r="F43" s="23">
        <f t="shared" si="1"/>
        <v>0</v>
      </c>
    </row>
    <row r="44" spans="1:7" ht="124.5">
      <c r="A44" s="22"/>
      <c r="B44" s="22" t="s">
        <v>10</v>
      </c>
      <c r="C44" s="8" t="s">
        <v>36</v>
      </c>
      <c r="D44" s="4">
        <v>0</v>
      </c>
      <c r="E44" s="5">
        <v>338.52</v>
      </c>
      <c r="F44" s="23">
        <f t="shared" si="1"/>
        <v>0</v>
      </c>
    </row>
    <row r="45" spans="1:7" ht="113.25">
      <c r="A45" s="22"/>
      <c r="B45" s="22" t="s">
        <v>10</v>
      </c>
      <c r="C45" s="8" t="s">
        <v>37</v>
      </c>
      <c r="D45" s="4">
        <v>0</v>
      </c>
      <c r="E45" s="5">
        <v>314.33999999999997</v>
      </c>
      <c r="F45" s="23">
        <f t="shared" si="1"/>
        <v>0</v>
      </c>
    </row>
    <row r="46" spans="1:7" ht="79.5">
      <c r="A46" s="22"/>
      <c r="B46" s="22" t="s">
        <v>22</v>
      </c>
      <c r="C46" s="8" t="s">
        <v>38</v>
      </c>
      <c r="D46" s="4">
        <v>0</v>
      </c>
      <c r="E46" s="5">
        <v>241.8</v>
      </c>
      <c r="F46" s="23">
        <f t="shared" si="1"/>
        <v>0</v>
      </c>
    </row>
    <row r="47" spans="1:7" ht="68.25">
      <c r="A47" s="22"/>
      <c r="B47" s="22" t="s">
        <v>10</v>
      </c>
      <c r="C47" s="8" t="s">
        <v>39</v>
      </c>
      <c r="D47" s="4">
        <v>0</v>
      </c>
      <c r="E47" s="5">
        <v>59.994999999999997</v>
      </c>
      <c r="F47" s="23">
        <f t="shared" si="1"/>
        <v>0</v>
      </c>
    </row>
    <row r="48" spans="1:7" ht="57">
      <c r="A48" s="22"/>
      <c r="B48" s="22" t="s">
        <v>10</v>
      </c>
      <c r="C48" s="8" t="s">
        <v>40</v>
      </c>
      <c r="D48" s="4">
        <v>0</v>
      </c>
      <c r="E48" s="5">
        <v>223.01499999999999</v>
      </c>
      <c r="F48" s="23">
        <f t="shared" si="1"/>
        <v>0</v>
      </c>
    </row>
    <row r="49" spans="1:7" ht="79.5">
      <c r="A49" s="22"/>
      <c r="B49" s="22" t="s">
        <v>22</v>
      </c>
      <c r="C49" s="8" t="s">
        <v>41</v>
      </c>
      <c r="D49" s="4">
        <v>0</v>
      </c>
      <c r="E49" s="5">
        <v>327.5</v>
      </c>
      <c r="F49" s="23">
        <f t="shared" si="1"/>
        <v>0</v>
      </c>
    </row>
    <row r="50" spans="1:7" ht="79.5">
      <c r="A50" s="22"/>
      <c r="B50" s="22" t="s">
        <v>22</v>
      </c>
      <c r="C50" s="8" t="s">
        <v>42</v>
      </c>
      <c r="D50" s="4">
        <v>0</v>
      </c>
      <c r="E50" s="5">
        <v>6.85</v>
      </c>
      <c r="F50" s="23">
        <f t="shared" si="1"/>
        <v>0</v>
      </c>
    </row>
    <row r="51" spans="1:7" ht="90.75">
      <c r="A51" s="22"/>
      <c r="B51" s="22" t="s">
        <v>22</v>
      </c>
      <c r="C51" s="8" t="s">
        <v>43</v>
      </c>
      <c r="D51" s="4">
        <v>0</v>
      </c>
      <c r="E51" s="5">
        <v>59.75</v>
      </c>
      <c r="F51" s="23">
        <f t="shared" si="1"/>
        <v>0</v>
      </c>
    </row>
    <row r="52" spans="1:7" ht="113.25">
      <c r="A52" s="22"/>
      <c r="B52" s="22" t="s">
        <v>10</v>
      </c>
      <c r="C52" s="8" t="s">
        <v>44</v>
      </c>
      <c r="D52" s="4">
        <v>0</v>
      </c>
      <c r="E52" s="5">
        <v>747.31500000000005</v>
      </c>
      <c r="F52" s="23">
        <f t="shared" si="1"/>
        <v>0</v>
      </c>
      <c r="G52" s="52">
        <f>SUM(F42:F52)</f>
        <v>0</v>
      </c>
    </row>
    <row r="54" spans="1:7">
      <c r="A54" s="55" t="s">
        <v>136</v>
      </c>
      <c r="B54" s="54" t="s">
        <v>45</v>
      </c>
      <c r="C54" s="56"/>
      <c r="D54" s="56"/>
      <c r="E54" s="56"/>
      <c r="F54" s="62"/>
    </row>
    <row r="55" spans="1:7">
      <c r="A55" s="3"/>
      <c r="B55" s="21" t="s">
        <v>185</v>
      </c>
      <c r="C55" s="3" t="s">
        <v>46</v>
      </c>
    </row>
    <row r="56" spans="1:7" ht="113.25">
      <c r="A56" s="22"/>
      <c r="B56" s="22" t="s">
        <v>22</v>
      </c>
      <c r="C56" s="8" t="s">
        <v>47</v>
      </c>
      <c r="D56" s="4">
        <v>0</v>
      </c>
      <c r="E56" s="5">
        <v>7.5</v>
      </c>
      <c r="F56" s="23">
        <f>ROUND(ROUND(D56,2)*ROUND(E56,3),2)</f>
        <v>0</v>
      </c>
    </row>
    <row r="57" spans="1:7" ht="79.5">
      <c r="A57" s="22"/>
      <c r="B57" s="22" t="s">
        <v>22</v>
      </c>
      <c r="C57" s="8" t="s">
        <v>48</v>
      </c>
      <c r="D57" s="4">
        <v>0</v>
      </c>
      <c r="E57" s="5">
        <v>7.5</v>
      </c>
      <c r="F57" s="23">
        <f>ROUND(ROUND(D57,2)*ROUND(E57,3),2)</f>
        <v>0</v>
      </c>
    </row>
    <row r="58" spans="1:7" ht="102">
      <c r="A58" s="22"/>
      <c r="B58" s="22" t="s">
        <v>49</v>
      </c>
      <c r="C58" s="8" t="s">
        <v>50</v>
      </c>
      <c r="D58" s="4">
        <v>0</v>
      </c>
      <c r="E58" s="5">
        <v>11</v>
      </c>
      <c r="F58" s="23">
        <f>ROUND(ROUND(D58,2)*ROUND(E58,3),2)</f>
        <v>0</v>
      </c>
    </row>
    <row r="59" spans="1:7" ht="90.75">
      <c r="A59" s="22"/>
      <c r="B59" s="22" t="s">
        <v>49</v>
      </c>
      <c r="C59" s="8" t="s">
        <v>51</v>
      </c>
      <c r="D59" s="4">
        <v>0</v>
      </c>
      <c r="E59" s="5">
        <v>1</v>
      </c>
      <c r="F59" s="23">
        <f>ROUND(ROUND(D59,2)*ROUND(E59,3),2)</f>
        <v>0</v>
      </c>
      <c r="G59" s="52">
        <f>SUM(F56:F59)</f>
        <v>0</v>
      </c>
    </row>
    <row r="61" spans="1:7">
      <c r="A61" s="55" t="s">
        <v>137</v>
      </c>
      <c r="B61" s="54" t="s">
        <v>52</v>
      </c>
      <c r="C61" s="56"/>
      <c r="D61" s="56"/>
      <c r="E61" s="56"/>
      <c r="F61" s="62"/>
    </row>
    <row r="62" spans="1:7" ht="90.75">
      <c r="A62" s="22"/>
      <c r="B62" s="22" t="s">
        <v>53</v>
      </c>
      <c r="C62" s="8" t="s">
        <v>54</v>
      </c>
      <c r="D62" s="4">
        <v>0</v>
      </c>
      <c r="E62" s="5">
        <v>367.738</v>
      </c>
      <c r="F62" s="23">
        <f>ROUND(ROUND(D62,2)*ROUND(E62,3),2)</f>
        <v>0</v>
      </c>
    </row>
    <row r="63" spans="1:7" ht="45.75">
      <c r="A63" s="22"/>
      <c r="B63" s="22" t="s">
        <v>53</v>
      </c>
      <c r="C63" s="8" t="s">
        <v>55</v>
      </c>
      <c r="D63" s="4">
        <v>0</v>
      </c>
      <c r="E63" s="5">
        <v>367.738</v>
      </c>
      <c r="F63" s="23">
        <f>ROUND(ROUND(D63,2)*ROUND(E63,3),2)</f>
        <v>0</v>
      </c>
      <c r="G63" s="52">
        <f>SUM(F62:F63)</f>
        <v>0</v>
      </c>
    </row>
    <row r="65" spans="1:7">
      <c r="A65" s="55" t="s">
        <v>138</v>
      </c>
      <c r="B65" s="54" t="s">
        <v>56</v>
      </c>
      <c r="C65" s="56"/>
      <c r="D65" s="56"/>
      <c r="E65" s="56"/>
      <c r="F65" s="62"/>
    </row>
    <row r="66" spans="1:7" ht="23.25">
      <c r="A66" s="22"/>
      <c r="B66" s="22" t="s">
        <v>57</v>
      </c>
      <c r="C66" s="8" t="s">
        <v>58</v>
      </c>
      <c r="D66" s="4">
        <v>0</v>
      </c>
      <c r="E66" s="5">
        <v>1</v>
      </c>
      <c r="F66" s="23">
        <f>ROUND(ROUND(D66,2)*ROUND(E66,3),2)</f>
        <v>0</v>
      </c>
      <c r="G66" s="52">
        <f>SUM(F66)</f>
        <v>0</v>
      </c>
    </row>
    <row r="67" spans="1:7">
      <c r="A67" s="22"/>
      <c r="B67" s="22"/>
      <c r="C67" s="8"/>
      <c r="D67" s="10"/>
      <c r="E67" s="5"/>
      <c r="F67" s="23"/>
    </row>
    <row r="68" spans="1:7">
      <c r="A68" s="22"/>
      <c r="B68" s="22"/>
      <c r="C68" s="8"/>
      <c r="D68" s="10"/>
      <c r="E68" s="5"/>
      <c r="F68" s="23"/>
    </row>
    <row r="69" spans="1:7">
      <c r="A69" s="22"/>
      <c r="B69" s="22"/>
      <c r="C69" s="8"/>
      <c r="D69" s="10"/>
      <c r="E69" s="5"/>
      <c r="F69" s="23"/>
    </row>
    <row r="70" spans="1:7">
      <c r="A70" s="22"/>
      <c r="B70" s="22"/>
      <c r="C70" s="8"/>
      <c r="D70" s="10"/>
      <c r="E70" s="5"/>
      <c r="F70" s="23"/>
    </row>
    <row r="71" spans="1:7">
      <c r="A71" s="22"/>
      <c r="B71" s="22"/>
      <c r="C71" s="8"/>
      <c r="D71" s="10"/>
      <c r="E71" s="5"/>
      <c r="F71" s="23"/>
    </row>
    <row r="72" spans="1:7">
      <c r="A72" s="22"/>
      <c r="B72" s="22"/>
      <c r="C72" s="8"/>
      <c r="D72" s="10"/>
      <c r="E72" s="5"/>
      <c r="F72" s="23"/>
    </row>
    <row r="75" spans="1:7" ht="18.75">
      <c r="A75" s="67" t="s">
        <v>186</v>
      </c>
      <c r="B75" s="67"/>
      <c r="C75" s="67"/>
      <c r="D75" s="67"/>
      <c r="E75" s="67"/>
      <c r="F75" s="67"/>
    </row>
    <row r="77" spans="1:7">
      <c r="A77" s="55" t="s">
        <v>157</v>
      </c>
      <c r="B77" s="54" t="s">
        <v>62</v>
      </c>
      <c r="C77" s="56"/>
      <c r="D77" s="56"/>
      <c r="E77" s="56"/>
      <c r="F77" s="62"/>
    </row>
    <row r="78" spans="1:7">
      <c r="A78" s="3"/>
      <c r="B78" s="21" t="s">
        <v>187</v>
      </c>
      <c r="C78" s="3" t="s">
        <v>63</v>
      </c>
    </row>
    <row r="79" spans="1:7" ht="68.25">
      <c r="A79" s="22"/>
      <c r="B79" s="22" t="s">
        <v>65</v>
      </c>
      <c r="C79" s="8" t="s">
        <v>64</v>
      </c>
      <c r="D79" s="4">
        <v>0</v>
      </c>
      <c r="E79" s="5">
        <v>1</v>
      </c>
      <c r="F79" s="23">
        <f>ROUND(ROUND(D79,2)*ROUND(E79,3),2)</f>
        <v>0</v>
      </c>
      <c r="G79" s="52">
        <f>SUM(F79)</f>
        <v>0</v>
      </c>
    </row>
    <row r="81" spans="1:7">
      <c r="A81" s="55" t="s">
        <v>159</v>
      </c>
      <c r="B81" s="57" t="s">
        <v>66</v>
      </c>
      <c r="C81" s="56"/>
      <c r="D81" s="56"/>
      <c r="E81" s="56"/>
      <c r="F81" s="62"/>
    </row>
    <row r="82" spans="1:7">
      <c r="A82" s="3"/>
      <c r="B82" s="21" t="s">
        <v>188</v>
      </c>
      <c r="C82" s="12" t="s">
        <v>67</v>
      </c>
    </row>
    <row r="83" spans="1:7" ht="45.75">
      <c r="B83" s="24" t="s">
        <v>73</v>
      </c>
      <c r="C83" s="9" t="s">
        <v>68</v>
      </c>
      <c r="D83" s="4">
        <v>0</v>
      </c>
      <c r="E83" s="5">
        <v>8</v>
      </c>
      <c r="F83" s="23">
        <f>ROUND(ROUND(D83,2)*ROUND(E83,3),2)</f>
        <v>0</v>
      </c>
      <c r="G83" s="52">
        <f>SUM(F83)</f>
        <v>0</v>
      </c>
    </row>
    <row r="84" spans="1:7">
      <c r="A84" s="3"/>
      <c r="B84" s="21" t="s">
        <v>189</v>
      </c>
      <c r="C84" s="12" t="s">
        <v>69</v>
      </c>
    </row>
    <row r="85" spans="1:7" ht="45.75">
      <c r="B85" s="24" t="s">
        <v>73</v>
      </c>
      <c r="C85" s="9" t="s">
        <v>70</v>
      </c>
      <c r="D85" s="4">
        <v>0</v>
      </c>
      <c r="E85" s="5">
        <v>100</v>
      </c>
      <c r="F85" s="23">
        <f>ROUND(ROUND(D85,2)*ROUND(E85,3),2)</f>
        <v>0</v>
      </c>
      <c r="G85" s="52">
        <f>SUM(F85)</f>
        <v>0</v>
      </c>
    </row>
    <row r="86" spans="1:7">
      <c r="A86" s="3"/>
      <c r="B86" s="21" t="s">
        <v>190</v>
      </c>
      <c r="C86" s="12" t="s">
        <v>71</v>
      </c>
    </row>
    <row r="87" spans="1:7" ht="45.75">
      <c r="B87" s="24" t="s">
        <v>73</v>
      </c>
      <c r="C87" s="9" t="s">
        <v>72</v>
      </c>
      <c r="D87" s="4">
        <v>0</v>
      </c>
      <c r="E87" s="5">
        <v>140</v>
      </c>
      <c r="F87" s="23">
        <f>ROUND(ROUND(D87,2)*ROUND(E87,3),2)</f>
        <v>0</v>
      </c>
      <c r="G87" s="52">
        <f>SUM(F87)</f>
        <v>0</v>
      </c>
    </row>
    <row r="89" spans="1:7">
      <c r="A89" s="54" t="s">
        <v>160</v>
      </c>
      <c r="B89" s="58" t="s">
        <v>74</v>
      </c>
      <c r="C89" s="56"/>
      <c r="D89" s="56"/>
      <c r="E89" s="56"/>
      <c r="F89" s="62"/>
    </row>
    <row r="90" spans="1:7">
      <c r="A90" s="3"/>
      <c r="B90" s="21" t="s">
        <v>191</v>
      </c>
      <c r="C90" s="12" t="s">
        <v>75</v>
      </c>
    </row>
    <row r="91" spans="1:7" ht="45.75">
      <c r="B91" s="22" t="s">
        <v>65</v>
      </c>
      <c r="C91" s="9" t="s">
        <v>76</v>
      </c>
      <c r="D91" s="4">
        <v>0</v>
      </c>
      <c r="E91" s="5">
        <v>3</v>
      </c>
      <c r="F91" s="23">
        <f>ROUND(ROUND(D91,2)*ROUND(E91,3),2)</f>
        <v>0</v>
      </c>
      <c r="G91" s="52">
        <f>SUM(F91)</f>
        <v>0</v>
      </c>
    </row>
    <row r="92" spans="1:7">
      <c r="A92" s="3"/>
      <c r="B92" s="21" t="s">
        <v>192</v>
      </c>
      <c r="C92" s="12" t="s">
        <v>77</v>
      </c>
    </row>
    <row r="93" spans="1:7" ht="45.75">
      <c r="B93" s="22" t="s">
        <v>65</v>
      </c>
      <c r="C93" s="9" t="s">
        <v>78</v>
      </c>
      <c r="D93" s="4">
        <v>0</v>
      </c>
      <c r="E93" s="5">
        <v>3</v>
      </c>
      <c r="F93" s="23">
        <f>ROUND(ROUND(D93,2)*ROUND(E93,3),2)</f>
        <v>0</v>
      </c>
      <c r="G93" s="52">
        <f>SUM(F93)</f>
        <v>0</v>
      </c>
    </row>
    <row r="94" spans="1:7">
      <c r="A94" s="3"/>
      <c r="B94" s="21" t="s">
        <v>193</v>
      </c>
      <c r="C94" s="12" t="s">
        <v>79</v>
      </c>
      <c r="D94" s="10"/>
      <c r="E94" s="5"/>
      <c r="F94" s="23"/>
    </row>
    <row r="95" spans="1:7" ht="124.5">
      <c r="B95" s="22" t="s">
        <v>65</v>
      </c>
      <c r="C95" s="9" t="s">
        <v>80</v>
      </c>
      <c r="D95" s="4">
        <v>0</v>
      </c>
      <c r="E95" s="5">
        <v>1</v>
      </c>
      <c r="F95" s="23">
        <f>ROUND(ROUND(D95,2)*ROUND(E95,3),2)</f>
        <v>0</v>
      </c>
      <c r="G95" s="52">
        <f>SUM(F95)</f>
        <v>0</v>
      </c>
    </row>
    <row r="96" spans="1:7">
      <c r="A96" s="3"/>
      <c r="B96" s="21" t="s">
        <v>194</v>
      </c>
      <c r="C96" s="12" t="s">
        <v>81</v>
      </c>
      <c r="D96" s="10"/>
      <c r="E96" s="5"/>
      <c r="F96" s="23"/>
    </row>
    <row r="97" spans="1:7" ht="124.5">
      <c r="B97" s="22" t="s">
        <v>65</v>
      </c>
      <c r="C97" s="9" t="s">
        <v>83</v>
      </c>
      <c r="D97" s="4">
        <v>0</v>
      </c>
      <c r="E97" s="5">
        <v>1</v>
      </c>
      <c r="F97" s="23">
        <f>ROUND(ROUND(D97,2)*ROUND(E97,3),2)</f>
        <v>0</v>
      </c>
      <c r="G97" s="52">
        <f>SUM(F97)</f>
        <v>0</v>
      </c>
    </row>
    <row r="98" spans="1:7">
      <c r="A98" s="3"/>
      <c r="B98" s="21" t="s">
        <v>195</v>
      </c>
      <c r="C98" s="12" t="s">
        <v>82</v>
      </c>
      <c r="D98" s="10"/>
      <c r="E98" s="5"/>
      <c r="F98" s="23"/>
    </row>
    <row r="99" spans="1:7" ht="135.75">
      <c r="B99" s="22" t="s">
        <v>65</v>
      </c>
      <c r="C99" s="9" t="s">
        <v>84</v>
      </c>
      <c r="D99" s="4">
        <v>0</v>
      </c>
      <c r="E99" s="5">
        <v>1</v>
      </c>
      <c r="F99" s="23">
        <f>ROUND(ROUND(D99,2)*ROUND(E99,3),2)</f>
        <v>0</v>
      </c>
      <c r="G99" s="52">
        <f>SUM(F99)</f>
        <v>0</v>
      </c>
    </row>
    <row r="100" spans="1:7">
      <c r="B100" s="22"/>
      <c r="C100" s="9"/>
      <c r="D100" s="10"/>
      <c r="E100" s="5"/>
      <c r="F100" s="23"/>
    </row>
    <row r="101" spans="1:7">
      <c r="A101" s="54" t="s">
        <v>161</v>
      </c>
      <c r="B101" s="57" t="s">
        <v>85</v>
      </c>
      <c r="C101" s="56"/>
      <c r="D101" s="56"/>
      <c r="E101" s="56"/>
      <c r="F101" s="62"/>
    </row>
    <row r="102" spans="1:7">
      <c r="A102" s="3"/>
      <c r="B102" s="21" t="s">
        <v>196</v>
      </c>
      <c r="C102" s="12" t="s">
        <v>86</v>
      </c>
      <c r="D102" s="10"/>
      <c r="E102" s="5"/>
      <c r="F102" s="23"/>
    </row>
    <row r="103" spans="1:7" ht="45.75">
      <c r="B103" s="22" t="s">
        <v>73</v>
      </c>
      <c r="C103" s="9" t="s">
        <v>87</v>
      </c>
      <c r="D103" s="4">
        <v>0</v>
      </c>
      <c r="E103" s="5">
        <v>25</v>
      </c>
      <c r="F103" s="23">
        <f>ROUND(ROUND(D103,2)*ROUND(E103,3),2)</f>
        <v>0</v>
      </c>
      <c r="G103" s="52">
        <f>SUM(F103)</f>
        <v>0</v>
      </c>
    </row>
    <row r="104" spans="1:7">
      <c r="B104" s="22"/>
      <c r="C104" s="11"/>
      <c r="D104" s="10"/>
      <c r="E104" s="5"/>
      <c r="F104" s="23"/>
    </row>
    <row r="105" spans="1:7">
      <c r="A105" s="3"/>
      <c r="B105" s="21" t="s">
        <v>197</v>
      </c>
      <c r="C105" s="12" t="s">
        <v>88</v>
      </c>
      <c r="D105" s="10"/>
      <c r="E105" s="5"/>
      <c r="F105" s="23"/>
    </row>
    <row r="106" spans="1:7" ht="45.75">
      <c r="B106" s="22" t="s">
        <v>73</v>
      </c>
      <c r="C106" s="9" t="s">
        <v>89</v>
      </c>
      <c r="D106" s="4">
        <v>0</v>
      </c>
      <c r="E106" s="5">
        <v>55</v>
      </c>
      <c r="F106" s="23">
        <f>ROUND(ROUND(D106,2)*ROUND(E106,3),2)</f>
        <v>0</v>
      </c>
      <c r="G106" s="52">
        <f>SUM(F106)</f>
        <v>0</v>
      </c>
    </row>
    <row r="107" spans="1:7">
      <c r="B107" s="22"/>
      <c r="C107" s="9"/>
      <c r="D107" s="10"/>
      <c r="E107" s="5"/>
      <c r="F107" s="23"/>
    </row>
    <row r="108" spans="1:7">
      <c r="A108" s="3"/>
      <c r="B108" s="21" t="s">
        <v>198</v>
      </c>
      <c r="C108" s="12" t="s">
        <v>90</v>
      </c>
      <c r="D108" s="10"/>
      <c r="E108" s="5"/>
      <c r="F108" s="23"/>
    </row>
    <row r="109" spans="1:7" ht="45.75">
      <c r="B109" s="22" t="s">
        <v>73</v>
      </c>
      <c r="C109" s="9" t="s">
        <v>91</v>
      </c>
      <c r="D109" s="4">
        <v>0</v>
      </c>
      <c r="E109" s="5">
        <v>75</v>
      </c>
      <c r="F109" s="23">
        <f>ROUND(ROUND(D109,2)*ROUND(E109,3),2)</f>
        <v>0</v>
      </c>
      <c r="G109" s="52">
        <f>SUM(F109)</f>
        <v>0</v>
      </c>
    </row>
    <row r="110" spans="1:7">
      <c r="B110" s="22"/>
      <c r="C110" s="9"/>
      <c r="D110" s="10"/>
      <c r="E110" s="5"/>
      <c r="F110" s="23"/>
    </row>
    <row r="111" spans="1:7">
      <c r="A111" s="3"/>
      <c r="B111" s="21" t="s">
        <v>199</v>
      </c>
      <c r="C111" s="12" t="s">
        <v>92</v>
      </c>
      <c r="D111" s="10"/>
      <c r="E111" s="5"/>
      <c r="F111" s="23"/>
    </row>
    <row r="112" spans="1:7" ht="45.75">
      <c r="B112" s="22" t="s">
        <v>73</v>
      </c>
      <c r="C112" s="9" t="s">
        <v>93</v>
      </c>
      <c r="D112" s="4">
        <v>0</v>
      </c>
      <c r="E112" s="5">
        <v>105</v>
      </c>
      <c r="F112" s="23">
        <f>ROUND(ROUND(D112,2)*ROUND(E112,3),2)</f>
        <v>0</v>
      </c>
      <c r="G112" s="52">
        <f>SUM(F112)</f>
        <v>0</v>
      </c>
    </row>
    <row r="113" spans="1:7">
      <c r="B113" s="22"/>
      <c r="C113" s="9"/>
      <c r="D113" s="10"/>
      <c r="E113" s="5"/>
      <c r="F113" s="23"/>
    </row>
    <row r="114" spans="1:7">
      <c r="A114" s="3"/>
      <c r="B114" s="21" t="s">
        <v>200</v>
      </c>
      <c r="C114" s="12" t="s">
        <v>94</v>
      </c>
      <c r="D114" s="10"/>
      <c r="E114" s="5"/>
      <c r="F114" s="23"/>
    </row>
    <row r="115" spans="1:7" ht="45.75">
      <c r="B115" s="22" t="s">
        <v>73</v>
      </c>
      <c r="C115" s="9" t="s">
        <v>93</v>
      </c>
      <c r="D115" s="4">
        <v>0</v>
      </c>
      <c r="E115" s="5">
        <v>105</v>
      </c>
      <c r="F115" s="23">
        <f>ROUND(ROUND(D115,2)*ROUND(E115,3),2)</f>
        <v>0</v>
      </c>
      <c r="G115" s="52">
        <f>SUM(F115)</f>
        <v>0</v>
      </c>
    </row>
    <row r="116" spans="1:7">
      <c r="B116" s="22"/>
      <c r="C116" s="9"/>
      <c r="D116" s="10"/>
      <c r="E116" s="5"/>
      <c r="F116" s="23"/>
    </row>
    <row r="117" spans="1:7">
      <c r="A117" s="3"/>
      <c r="B117" s="21" t="s">
        <v>201</v>
      </c>
      <c r="C117" s="12" t="s">
        <v>95</v>
      </c>
      <c r="D117" s="10"/>
      <c r="E117" s="5"/>
      <c r="F117" s="23"/>
    </row>
    <row r="118" spans="1:7" ht="45.75">
      <c r="B118" s="22" t="s">
        <v>73</v>
      </c>
      <c r="C118" s="9" t="s">
        <v>91</v>
      </c>
      <c r="D118" s="4">
        <v>0</v>
      </c>
      <c r="E118" s="5">
        <v>90</v>
      </c>
      <c r="F118" s="23">
        <f>ROUND(ROUND(D118,2)*ROUND(E118,3),2)</f>
        <v>0</v>
      </c>
      <c r="G118" s="52">
        <f>SUM(F118)</f>
        <v>0</v>
      </c>
    </row>
    <row r="119" spans="1:7">
      <c r="B119" s="22"/>
      <c r="C119" s="9"/>
      <c r="D119" s="10"/>
      <c r="E119" s="5"/>
      <c r="F119" s="23"/>
    </row>
    <row r="120" spans="1:7">
      <c r="A120" s="3"/>
      <c r="B120" s="21" t="s">
        <v>202</v>
      </c>
      <c r="C120" s="12" t="s">
        <v>96</v>
      </c>
      <c r="D120" s="10"/>
      <c r="E120" s="5"/>
      <c r="F120" s="23"/>
    </row>
    <row r="121" spans="1:7" ht="45.75">
      <c r="B121" s="22" t="s">
        <v>73</v>
      </c>
      <c r="C121" s="9" t="s">
        <v>91</v>
      </c>
      <c r="D121" s="4">
        <v>0</v>
      </c>
      <c r="E121" s="5">
        <v>75</v>
      </c>
      <c r="F121" s="23">
        <f>ROUND(ROUND(D121,2)*ROUND(E121,3),2)</f>
        <v>0</v>
      </c>
      <c r="G121" s="52">
        <f>SUM(F121)</f>
        <v>0</v>
      </c>
    </row>
    <row r="122" spans="1:7">
      <c r="B122" s="22"/>
      <c r="C122" s="9"/>
      <c r="D122" s="10"/>
      <c r="E122" s="5"/>
      <c r="F122" s="23"/>
    </row>
    <row r="123" spans="1:7">
      <c r="A123" s="54" t="s">
        <v>162</v>
      </c>
      <c r="B123" s="57" t="s">
        <v>97</v>
      </c>
      <c r="C123" s="56"/>
      <c r="D123" s="56"/>
      <c r="E123" s="56"/>
      <c r="F123" s="62"/>
    </row>
    <row r="124" spans="1:7">
      <c r="A124" s="3"/>
      <c r="B124" s="21" t="s">
        <v>203</v>
      </c>
      <c r="C124" s="12" t="s">
        <v>98</v>
      </c>
      <c r="D124" s="10"/>
      <c r="E124" s="5"/>
      <c r="F124" s="23"/>
    </row>
    <row r="125" spans="1:7" ht="34.5">
      <c r="B125" s="22" t="s">
        <v>57</v>
      </c>
      <c r="C125" s="9" t="s">
        <v>99</v>
      </c>
      <c r="D125" s="4">
        <v>0</v>
      </c>
      <c r="E125" s="5">
        <v>1</v>
      </c>
      <c r="F125" s="23">
        <f>ROUND(ROUND(D125,2)*ROUND(E125,3),2)</f>
        <v>0</v>
      </c>
      <c r="G125" s="52">
        <f>SUM(F125)</f>
        <v>0</v>
      </c>
    </row>
    <row r="126" spans="1:7">
      <c r="B126" s="22"/>
      <c r="C126" s="9"/>
      <c r="D126" s="10"/>
      <c r="E126" s="5"/>
      <c r="F126" s="23"/>
    </row>
    <row r="127" spans="1:7">
      <c r="B127" s="22"/>
      <c r="C127" s="9"/>
      <c r="D127" s="10"/>
      <c r="E127" s="5"/>
      <c r="F127" s="23"/>
    </row>
    <row r="128" spans="1:7">
      <c r="B128" s="22"/>
      <c r="C128" s="9"/>
      <c r="D128" s="10"/>
      <c r="E128" s="5"/>
      <c r="F128" s="23"/>
    </row>
    <row r="129" spans="2:6">
      <c r="B129" s="22"/>
      <c r="C129" s="9"/>
      <c r="D129" s="10"/>
      <c r="E129" s="5"/>
      <c r="F129" s="23"/>
    </row>
    <row r="130" spans="2:6">
      <c r="B130" s="22"/>
      <c r="C130" s="9"/>
      <c r="D130" s="10"/>
      <c r="E130" s="5"/>
      <c r="F130" s="23"/>
    </row>
    <row r="131" spans="2:6">
      <c r="B131" s="22"/>
      <c r="C131" s="9"/>
      <c r="D131" s="10"/>
      <c r="E131" s="5"/>
      <c r="F131" s="23"/>
    </row>
    <row r="132" spans="2:6">
      <c r="B132" s="22"/>
      <c r="C132" s="9"/>
      <c r="D132" s="10"/>
      <c r="E132" s="5"/>
      <c r="F132" s="23"/>
    </row>
    <row r="133" spans="2:6">
      <c r="B133" s="22"/>
      <c r="C133" s="9"/>
      <c r="D133" s="10"/>
      <c r="E133" s="5"/>
      <c r="F133" s="23"/>
    </row>
    <row r="134" spans="2:6">
      <c r="B134" s="22"/>
      <c r="C134" s="9"/>
      <c r="D134" s="10"/>
      <c r="E134" s="5"/>
      <c r="F134" s="23"/>
    </row>
    <row r="135" spans="2:6">
      <c r="B135" s="22"/>
      <c r="C135" s="9"/>
      <c r="D135" s="10"/>
      <c r="E135" s="5"/>
      <c r="F135" s="23"/>
    </row>
    <row r="136" spans="2:6">
      <c r="B136" s="22"/>
      <c r="C136" s="9"/>
      <c r="D136" s="10"/>
      <c r="E136" s="5"/>
      <c r="F136" s="23"/>
    </row>
    <row r="137" spans="2:6">
      <c r="B137" s="22"/>
      <c r="C137" s="9"/>
      <c r="D137" s="10"/>
      <c r="E137" s="5"/>
      <c r="F137" s="23"/>
    </row>
    <row r="138" spans="2:6">
      <c r="B138" s="22"/>
      <c r="C138" s="9"/>
      <c r="D138" s="10"/>
      <c r="E138" s="5"/>
      <c r="F138" s="23"/>
    </row>
    <row r="139" spans="2:6">
      <c r="B139" s="22"/>
      <c r="C139" s="9"/>
      <c r="D139" s="10"/>
      <c r="E139" s="5"/>
      <c r="F139" s="23"/>
    </row>
    <row r="140" spans="2:6">
      <c r="B140" s="22"/>
      <c r="C140" s="9"/>
      <c r="D140" s="10"/>
      <c r="E140" s="5"/>
      <c r="F140" s="23"/>
    </row>
    <row r="141" spans="2:6">
      <c r="B141" s="22"/>
      <c r="C141" s="9"/>
      <c r="D141" s="10"/>
      <c r="E141" s="5"/>
      <c r="F141" s="23"/>
    </row>
    <row r="142" spans="2:6">
      <c r="B142" s="22"/>
      <c r="C142" s="9"/>
      <c r="D142" s="10"/>
      <c r="E142" s="5"/>
      <c r="F142" s="23"/>
    </row>
    <row r="143" spans="2:6">
      <c r="B143" s="22"/>
      <c r="C143" s="9"/>
      <c r="D143" s="10"/>
      <c r="E143" s="5"/>
      <c r="F143" s="23"/>
    </row>
    <row r="144" spans="2:6">
      <c r="C144" s="26"/>
    </row>
    <row r="145" spans="1:7" ht="18.75">
      <c r="A145" s="67" t="s">
        <v>204</v>
      </c>
      <c r="B145" s="67"/>
      <c r="C145" s="67"/>
      <c r="D145" s="67"/>
      <c r="E145" s="67"/>
      <c r="F145" s="67"/>
    </row>
    <row r="147" spans="1:7">
      <c r="A147" s="55" t="s">
        <v>205</v>
      </c>
      <c r="B147" s="54" t="s">
        <v>62</v>
      </c>
      <c r="C147" s="56"/>
      <c r="D147" s="56"/>
      <c r="E147" s="56"/>
      <c r="F147" s="62"/>
    </row>
    <row r="148" spans="1:7">
      <c r="A148" s="3"/>
      <c r="B148" s="21" t="s">
        <v>206</v>
      </c>
      <c r="C148" s="12" t="s">
        <v>100</v>
      </c>
    </row>
    <row r="149" spans="1:7" ht="45.75">
      <c r="A149" s="22"/>
      <c r="B149" s="22" t="s">
        <v>10</v>
      </c>
      <c r="C149" s="27" t="s">
        <v>101</v>
      </c>
      <c r="D149" s="4">
        <v>0</v>
      </c>
      <c r="E149" s="5">
        <v>17.446000000000002</v>
      </c>
      <c r="F149" s="23">
        <f>ROUND(ROUND(D149,2)*ROUND(E149,3),2)</f>
        <v>0</v>
      </c>
    </row>
    <row r="150" spans="1:7" ht="45.75">
      <c r="B150" s="28" t="s">
        <v>10</v>
      </c>
      <c r="C150" s="27" t="s">
        <v>102</v>
      </c>
      <c r="D150" s="18">
        <v>0</v>
      </c>
      <c r="E150" s="29">
        <v>0.56100000000000005</v>
      </c>
      <c r="F150" s="30">
        <f>ROUND(ROUND(D150,2)*ROUND(E150,3),2)</f>
        <v>0</v>
      </c>
    </row>
    <row r="151" spans="1:7" ht="45.75">
      <c r="B151" s="28" t="s">
        <v>53</v>
      </c>
      <c r="C151" s="27" t="s">
        <v>103</v>
      </c>
      <c r="D151" s="31">
        <v>0</v>
      </c>
      <c r="E151" s="29">
        <v>19.808</v>
      </c>
      <c r="F151" s="30">
        <f>ROUND(ROUND(D151,2)*ROUND(E151,3),2)</f>
        <v>0</v>
      </c>
      <c r="G151" s="52">
        <f>SUM(F149:F151)</f>
        <v>0</v>
      </c>
    </row>
    <row r="153" spans="1:7">
      <c r="A153" s="3"/>
      <c r="B153" s="21" t="s">
        <v>207</v>
      </c>
      <c r="C153" s="12" t="s">
        <v>104</v>
      </c>
      <c r="D153" s="15"/>
      <c r="E153" s="15"/>
      <c r="F153" s="15"/>
    </row>
    <row r="154" spans="1:7" ht="45.75">
      <c r="B154" s="33" t="s">
        <v>53</v>
      </c>
      <c r="C154" s="27" t="s">
        <v>105</v>
      </c>
      <c r="D154" s="18">
        <v>0</v>
      </c>
      <c r="E154" s="19">
        <v>13.708</v>
      </c>
      <c r="F154" s="34">
        <f>ROUND(ROUND(D154,2)*ROUND(E154,3),2)</f>
        <v>0</v>
      </c>
    </row>
    <row r="155" spans="1:7" ht="45.75">
      <c r="B155" s="33" t="s">
        <v>53</v>
      </c>
      <c r="C155" s="27" t="s">
        <v>103</v>
      </c>
      <c r="D155" s="18">
        <v>0</v>
      </c>
      <c r="E155" s="19">
        <v>18.396000000000001</v>
      </c>
      <c r="F155" s="34">
        <f>ROUND(ROUND(D155,2)*ROUND(E155,3),2)</f>
        <v>0</v>
      </c>
      <c r="G155" s="52">
        <f>SUM(F154:F155)</f>
        <v>0</v>
      </c>
    </row>
    <row r="157" spans="1:7">
      <c r="A157" s="3"/>
      <c r="B157" s="32" t="s">
        <v>208</v>
      </c>
      <c r="C157" s="12" t="s">
        <v>106</v>
      </c>
      <c r="D157" s="15"/>
      <c r="E157" s="15"/>
      <c r="F157" s="15"/>
    </row>
    <row r="158" spans="1:7" ht="34.5">
      <c r="B158" s="33" t="s">
        <v>53</v>
      </c>
      <c r="C158" s="27" t="s">
        <v>107</v>
      </c>
      <c r="D158" s="18">
        <v>0</v>
      </c>
      <c r="E158" s="19">
        <v>1.7450000000000001</v>
      </c>
      <c r="F158" s="34">
        <f t="shared" ref="F158:F164" si="2">ROUND(ROUND(D158,2)*ROUND(E158,3),2)</f>
        <v>0</v>
      </c>
    </row>
    <row r="159" spans="1:7" ht="34.5">
      <c r="B159" s="33" t="s">
        <v>61</v>
      </c>
      <c r="C159" s="27" t="s">
        <v>113</v>
      </c>
      <c r="D159" s="18">
        <v>0</v>
      </c>
      <c r="E159" s="19">
        <v>4.758</v>
      </c>
      <c r="F159" s="34">
        <f t="shared" si="2"/>
        <v>0</v>
      </c>
    </row>
    <row r="160" spans="1:7" ht="45.75">
      <c r="B160" s="33" t="s">
        <v>60</v>
      </c>
      <c r="C160" s="27" t="s">
        <v>108</v>
      </c>
      <c r="D160" s="18">
        <v>0</v>
      </c>
      <c r="E160" s="19">
        <v>3</v>
      </c>
      <c r="F160" s="34">
        <f t="shared" si="2"/>
        <v>0</v>
      </c>
    </row>
    <row r="161" spans="1:7" ht="23.25">
      <c r="B161" s="33" t="s">
        <v>22</v>
      </c>
      <c r="C161" s="27" t="s">
        <v>109</v>
      </c>
      <c r="D161" s="18">
        <v>0</v>
      </c>
      <c r="E161" s="19">
        <v>26</v>
      </c>
      <c r="F161" s="34">
        <f t="shared" si="2"/>
        <v>0</v>
      </c>
    </row>
    <row r="162" spans="1:7" ht="23.25">
      <c r="B162" s="33" t="s">
        <v>10</v>
      </c>
      <c r="C162" s="27" t="s">
        <v>110</v>
      </c>
      <c r="D162" s="18">
        <v>0</v>
      </c>
      <c r="E162" s="19">
        <v>17.446000000000002</v>
      </c>
      <c r="F162" s="34">
        <f t="shared" si="2"/>
        <v>0</v>
      </c>
    </row>
    <row r="163" spans="1:7" ht="102">
      <c r="B163" s="33" t="s">
        <v>53</v>
      </c>
      <c r="C163" s="27" t="s">
        <v>111</v>
      </c>
      <c r="D163" s="18">
        <v>0</v>
      </c>
      <c r="E163" s="19">
        <v>3.4889999999999999</v>
      </c>
      <c r="F163" s="34">
        <f t="shared" si="2"/>
        <v>0</v>
      </c>
    </row>
    <row r="164" spans="1:7" ht="45.75">
      <c r="B164" s="33" t="s">
        <v>53</v>
      </c>
      <c r="C164" s="27" t="s">
        <v>112</v>
      </c>
      <c r="D164" s="18">
        <v>0</v>
      </c>
      <c r="E164" s="19">
        <v>0.56100000000000005</v>
      </c>
      <c r="F164" s="34">
        <f t="shared" si="2"/>
        <v>0</v>
      </c>
      <c r="G164" s="52">
        <f>SUM(F158:F164)</f>
        <v>0</v>
      </c>
    </row>
    <row r="166" spans="1:7">
      <c r="A166" s="3"/>
      <c r="B166" s="32" t="s">
        <v>209</v>
      </c>
      <c r="C166" s="12" t="s">
        <v>115</v>
      </c>
      <c r="D166" s="15"/>
      <c r="E166" s="15"/>
      <c r="F166" s="15"/>
    </row>
    <row r="167" spans="1:7" ht="102">
      <c r="B167" s="33" t="s">
        <v>49</v>
      </c>
      <c r="C167" s="27" t="s">
        <v>50</v>
      </c>
      <c r="D167" s="31">
        <v>0</v>
      </c>
      <c r="E167" s="29">
        <v>12</v>
      </c>
      <c r="F167" s="30">
        <f>ROUND(ROUND(D167,2)*ROUND(E167,3),2)</f>
        <v>0</v>
      </c>
      <c r="G167" s="52">
        <f>SUM(F167)</f>
        <v>0</v>
      </c>
    </row>
    <row r="168" spans="1:7">
      <c r="B168" s="33"/>
      <c r="C168" s="35"/>
      <c r="D168" s="31"/>
      <c r="E168" s="29"/>
      <c r="F168" s="30"/>
    </row>
    <row r="169" spans="1:7" s="14" customFormat="1">
      <c r="A169" s="59" t="s">
        <v>210</v>
      </c>
      <c r="B169" s="57" t="s">
        <v>116</v>
      </c>
      <c r="C169" s="60"/>
      <c r="D169" s="60"/>
      <c r="E169" s="60"/>
      <c r="F169" s="63"/>
    </row>
    <row r="170" spans="1:7" s="14" customFormat="1">
      <c r="A170" s="3"/>
      <c r="B170" s="32" t="s">
        <v>211</v>
      </c>
      <c r="C170" s="12" t="s">
        <v>117</v>
      </c>
      <c r="D170" s="36"/>
      <c r="E170" s="36"/>
      <c r="F170" s="36"/>
    </row>
    <row r="171" spans="1:7">
      <c r="B171" s="32" t="s">
        <v>212</v>
      </c>
      <c r="C171" s="12" t="s">
        <v>118</v>
      </c>
    </row>
    <row r="172" spans="1:7" ht="68.25">
      <c r="B172" s="33" t="s">
        <v>73</v>
      </c>
      <c r="C172" s="27" t="s">
        <v>121</v>
      </c>
      <c r="D172" s="18">
        <v>0</v>
      </c>
      <c r="E172" s="19">
        <v>169</v>
      </c>
      <c r="F172" s="34">
        <f>ROUND(ROUND(D172,2)*ROUND(E172,3),2)</f>
        <v>0</v>
      </c>
    </row>
    <row r="173" spans="1:7" ht="45.75">
      <c r="B173" s="33" t="s">
        <v>119</v>
      </c>
      <c r="C173" s="27" t="s">
        <v>122</v>
      </c>
      <c r="D173" s="18">
        <v>0</v>
      </c>
      <c r="E173" s="19">
        <v>1</v>
      </c>
      <c r="F173" s="34">
        <f>ROUND(ROUND(D173,2)*ROUND(E173,3),2)</f>
        <v>0</v>
      </c>
    </row>
    <row r="174" spans="1:7" ht="34.5">
      <c r="B174" s="33" t="s">
        <v>65</v>
      </c>
      <c r="C174" s="27" t="s">
        <v>123</v>
      </c>
      <c r="D174" s="18">
        <v>0</v>
      </c>
      <c r="E174" s="19">
        <v>25.3</v>
      </c>
      <c r="F174" s="34">
        <f>ROUND(ROUND(D174,2)*ROUND(E174,3),2)</f>
        <v>0</v>
      </c>
    </row>
    <row r="175" spans="1:7" ht="23.25">
      <c r="B175" s="33" t="s">
        <v>65</v>
      </c>
      <c r="C175" s="27" t="s">
        <v>120</v>
      </c>
      <c r="D175" s="18">
        <v>0</v>
      </c>
      <c r="E175" s="19">
        <v>22</v>
      </c>
      <c r="F175" s="34">
        <f>ROUND(ROUND(D175,2)*ROUND(E175,3),2)</f>
        <v>0</v>
      </c>
    </row>
    <row r="176" spans="1:7">
      <c r="B176" s="33" t="s">
        <v>65</v>
      </c>
      <c r="C176" s="27" t="s">
        <v>124</v>
      </c>
      <c r="D176" s="18">
        <v>0</v>
      </c>
      <c r="E176" s="19">
        <v>360</v>
      </c>
      <c r="F176" s="34">
        <f>ROUND(ROUND(D176,2)*ROUND(E176,3),2)</f>
        <v>0</v>
      </c>
      <c r="G176" s="52">
        <f>SUM(F172:F176)</f>
        <v>0</v>
      </c>
    </row>
    <row r="177" spans="2:7">
      <c r="B177" s="15"/>
      <c r="C177" s="15"/>
      <c r="F177" s="34"/>
    </row>
    <row r="178" spans="2:7">
      <c r="B178" s="32" t="s">
        <v>213</v>
      </c>
      <c r="C178" s="12" t="s">
        <v>125</v>
      </c>
      <c r="D178" s="15"/>
      <c r="E178" s="15"/>
      <c r="F178" s="34"/>
    </row>
    <row r="179" spans="2:7" ht="79.5">
      <c r="B179" s="33" t="s">
        <v>65</v>
      </c>
      <c r="C179" s="27" t="s">
        <v>126</v>
      </c>
      <c r="D179" s="18">
        <v>0</v>
      </c>
      <c r="E179" s="19">
        <v>26</v>
      </c>
      <c r="F179" s="34">
        <f>ROUND(ROUND(D179,2)*ROUND(E179,3),2)</f>
        <v>0</v>
      </c>
      <c r="G179" s="52">
        <f>SUM(F179)</f>
        <v>0</v>
      </c>
    </row>
    <row r="180" spans="2:7">
      <c r="B180" s="37"/>
      <c r="C180" s="38"/>
      <c r="D180" s="15"/>
      <c r="E180" s="15"/>
      <c r="F180" s="34"/>
    </row>
    <row r="181" spans="2:7">
      <c r="B181" s="32" t="s">
        <v>214</v>
      </c>
      <c r="C181" s="12" t="s">
        <v>127</v>
      </c>
      <c r="D181" s="15"/>
      <c r="E181" s="15"/>
      <c r="F181" s="15"/>
    </row>
    <row r="182" spans="2:7" ht="79.5">
      <c r="B182" s="33" t="s">
        <v>65</v>
      </c>
      <c r="C182" s="27" t="s">
        <v>128</v>
      </c>
      <c r="D182" s="18">
        <v>0</v>
      </c>
      <c r="E182" s="19">
        <v>26</v>
      </c>
      <c r="F182" s="34">
        <f>ROUND(ROUND(D182,2)*ROUND(E182,3),2)</f>
        <v>0</v>
      </c>
      <c r="G182" s="52">
        <f>SUM(F182)</f>
        <v>0</v>
      </c>
    </row>
    <row r="183" spans="2:7">
      <c r="B183" s="39"/>
      <c r="C183" s="40"/>
      <c r="D183" s="16"/>
      <c r="E183" s="17"/>
      <c r="F183" s="41"/>
    </row>
    <row r="184" spans="2:7">
      <c r="B184" s="32" t="s">
        <v>215</v>
      </c>
      <c r="C184" s="12" t="s">
        <v>129</v>
      </c>
      <c r="D184" s="15"/>
      <c r="E184" s="15"/>
      <c r="F184" s="15"/>
    </row>
    <row r="185" spans="2:7" ht="79.5">
      <c r="B185" s="33" t="s">
        <v>65</v>
      </c>
      <c r="C185" s="27" t="s">
        <v>128</v>
      </c>
      <c r="D185" s="18">
        <v>0</v>
      </c>
      <c r="E185" s="19">
        <v>26</v>
      </c>
      <c r="F185" s="34">
        <f>ROUND(ROUND(D185,2)*ROUND(E185,3),2)</f>
        <v>0</v>
      </c>
      <c r="G185" s="52">
        <f>SUM(F185)</f>
        <v>0</v>
      </c>
    </row>
    <row r="186" spans="2:7">
      <c r="B186" s="39"/>
      <c r="C186" s="40"/>
      <c r="D186" s="16"/>
      <c r="E186" s="17"/>
      <c r="F186" s="41"/>
    </row>
    <row r="187" spans="2:7">
      <c r="B187" s="32" t="s">
        <v>216</v>
      </c>
      <c r="C187" s="12" t="s">
        <v>130</v>
      </c>
      <c r="D187" s="15"/>
      <c r="E187" s="15"/>
      <c r="F187" s="15"/>
    </row>
    <row r="188" spans="2:7" ht="79.5">
      <c r="B188" s="33" t="s">
        <v>65</v>
      </c>
      <c r="C188" s="27" t="s">
        <v>128</v>
      </c>
      <c r="D188" s="18">
        <v>0</v>
      </c>
      <c r="E188" s="19">
        <v>19.5</v>
      </c>
      <c r="F188" s="34">
        <f>ROUND(ROUND(D188,2)*ROUND(E188,3),2)</f>
        <v>0</v>
      </c>
      <c r="G188" s="52">
        <f>SUM(F188)</f>
        <v>0</v>
      </c>
    </row>
    <row r="189" spans="2:7">
      <c r="B189" s="39"/>
      <c r="C189" s="40"/>
      <c r="D189" s="16"/>
      <c r="E189" s="17"/>
      <c r="F189" s="41"/>
    </row>
    <row r="190" spans="2:7">
      <c r="B190" s="32" t="s">
        <v>217</v>
      </c>
      <c r="C190" s="12" t="s">
        <v>131</v>
      </c>
      <c r="D190" s="15"/>
      <c r="E190" s="15"/>
      <c r="F190" s="15"/>
    </row>
    <row r="191" spans="2:7" ht="78.75">
      <c r="B191" s="33" t="s">
        <v>65</v>
      </c>
      <c r="C191" s="42" t="s">
        <v>128</v>
      </c>
      <c r="D191" s="18">
        <v>0</v>
      </c>
      <c r="E191" s="19">
        <v>6.5</v>
      </c>
      <c r="F191" s="34">
        <f>ROUND(ROUND(D191,2)*ROUND(E191,3),2)</f>
        <v>0</v>
      </c>
      <c r="G191" s="52">
        <f>SUM(F191)</f>
        <v>0</v>
      </c>
    </row>
    <row r="192" spans="2:7">
      <c r="B192" s="39"/>
      <c r="C192" s="40"/>
      <c r="D192" s="16"/>
      <c r="E192" s="17"/>
      <c r="F192" s="41"/>
    </row>
    <row r="193" spans="1:7">
      <c r="B193" s="32" t="s">
        <v>218</v>
      </c>
      <c r="C193" s="12" t="s">
        <v>132</v>
      </c>
      <c r="D193" s="15"/>
      <c r="E193" s="15"/>
      <c r="F193" s="15"/>
    </row>
    <row r="194" spans="1:7" ht="79.5">
      <c r="B194" s="33" t="s">
        <v>65</v>
      </c>
      <c r="C194" s="27" t="s">
        <v>128</v>
      </c>
      <c r="D194" s="18">
        <v>0</v>
      </c>
      <c r="E194" s="19">
        <v>32.5</v>
      </c>
      <c r="F194" s="34">
        <f>ROUND(ROUND(D194,2)*ROUND(E194,3),2)</f>
        <v>0</v>
      </c>
      <c r="G194" s="52">
        <f>SUM(F194)</f>
        <v>0</v>
      </c>
    </row>
    <row r="195" spans="1:7">
      <c r="B195" s="39"/>
      <c r="C195" s="40"/>
      <c r="D195" s="16"/>
      <c r="E195" s="17"/>
      <c r="F195" s="41"/>
    </row>
    <row r="196" spans="1:7">
      <c r="A196" s="3"/>
      <c r="B196" s="32" t="s">
        <v>219</v>
      </c>
      <c r="C196" s="12" t="s">
        <v>139</v>
      </c>
      <c r="D196" s="15"/>
      <c r="E196" s="15"/>
      <c r="F196" s="15"/>
    </row>
    <row r="197" spans="1:7">
      <c r="B197" s="32" t="s">
        <v>220</v>
      </c>
      <c r="C197" s="12" t="s">
        <v>118</v>
      </c>
      <c r="D197" s="15"/>
      <c r="E197" s="15"/>
      <c r="F197" s="15"/>
    </row>
    <row r="198" spans="1:7" ht="34.5">
      <c r="B198" s="33" t="s">
        <v>65</v>
      </c>
      <c r="C198" s="27" t="s">
        <v>123</v>
      </c>
      <c r="D198" s="18">
        <v>0</v>
      </c>
      <c r="E198" s="19">
        <v>25.3</v>
      </c>
      <c r="F198" s="34">
        <f t="shared" ref="F198:F217" si="3">ROUND(ROUND(D198,2)*ROUND(E198,3),2)</f>
        <v>0</v>
      </c>
    </row>
    <row r="199" spans="1:7" ht="22.5">
      <c r="B199" s="33" t="s">
        <v>65</v>
      </c>
      <c r="C199" s="42" t="s">
        <v>120</v>
      </c>
      <c r="D199" s="18">
        <v>0</v>
      </c>
      <c r="E199" s="19">
        <v>22</v>
      </c>
      <c r="F199" s="34">
        <f t="shared" si="3"/>
        <v>0</v>
      </c>
    </row>
    <row r="200" spans="1:7">
      <c r="B200" s="33" t="s">
        <v>65</v>
      </c>
      <c r="C200" s="42" t="s">
        <v>124</v>
      </c>
      <c r="D200" s="18">
        <v>0</v>
      </c>
      <c r="E200" s="19">
        <v>360</v>
      </c>
      <c r="F200" s="34">
        <f t="shared" si="3"/>
        <v>0</v>
      </c>
    </row>
    <row r="201" spans="1:7" ht="67.5">
      <c r="B201" s="33" t="s">
        <v>65</v>
      </c>
      <c r="C201" s="42" t="s">
        <v>147</v>
      </c>
      <c r="D201" s="18">
        <v>0</v>
      </c>
      <c r="E201" s="19">
        <v>1</v>
      </c>
      <c r="F201" s="34">
        <f t="shared" si="3"/>
        <v>0</v>
      </c>
    </row>
    <row r="202" spans="1:7" ht="67.5">
      <c r="B202" s="33" t="s">
        <v>65</v>
      </c>
      <c r="C202" s="42" t="s">
        <v>140</v>
      </c>
      <c r="D202" s="18">
        <v>0</v>
      </c>
      <c r="E202" s="19">
        <v>1</v>
      </c>
      <c r="F202" s="34">
        <f t="shared" si="3"/>
        <v>0</v>
      </c>
    </row>
    <row r="203" spans="1:7">
      <c r="B203" s="33" t="s">
        <v>65</v>
      </c>
      <c r="C203" s="42" t="s">
        <v>141</v>
      </c>
      <c r="D203" s="18">
        <v>0</v>
      </c>
      <c r="E203" s="19">
        <v>1</v>
      </c>
      <c r="F203" s="34">
        <f t="shared" si="3"/>
        <v>0</v>
      </c>
    </row>
    <row r="204" spans="1:7">
      <c r="B204" s="33" t="s">
        <v>65</v>
      </c>
      <c r="C204" s="42" t="s">
        <v>148</v>
      </c>
      <c r="D204" s="18">
        <v>0</v>
      </c>
      <c r="E204" s="19">
        <v>7</v>
      </c>
      <c r="F204" s="34">
        <f t="shared" si="3"/>
        <v>0</v>
      </c>
    </row>
    <row r="205" spans="1:7">
      <c r="B205" s="33" t="s">
        <v>65</v>
      </c>
      <c r="C205" s="42" t="s">
        <v>142</v>
      </c>
      <c r="D205" s="18">
        <v>0</v>
      </c>
      <c r="E205" s="19">
        <v>7</v>
      </c>
      <c r="F205" s="34">
        <f t="shared" si="3"/>
        <v>0</v>
      </c>
    </row>
    <row r="206" spans="1:7">
      <c r="B206" s="33" t="s">
        <v>65</v>
      </c>
      <c r="C206" s="42" t="s">
        <v>149</v>
      </c>
      <c r="D206" s="18">
        <v>0</v>
      </c>
      <c r="E206" s="19">
        <v>7</v>
      </c>
      <c r="F206" s="34">
        <f t="shared" si="3"/>
        <v>0</v>
      </c>
    </row>
    <row r="207" spans="1:7">
      <c r="B207" s="33" t="s">
        <v>65</v>
      </c>
      <c r="C207" s="42" t="s">
        <v>150</v>
      </c>
      <c r="D207" s="18">
        <v>0</v>
      </c>
      <c r="E207" s="19">
        <v>14</v>
      </c>
      <c r="F207" s="34">
        <f t="shared" si="3"/>
        <v>0</v>
      </c>
    </row>
    <row r="208" spans="1:7">
      <c r="B208" s="33" t="s">
        <v>65</v>
      </c>
      <c r="C208" s="42" t="s">
        <v>151</v>
      </c>
      <c r="D208" s="18">
        <v>0</v>
      </c>
      <c r="E208" s="19">
        <v>2</v>
      </c>
      <c r="F208" s="34">
        <f t="shared" si="3"/>
        <v>0</v>
      </c>
    </row>
    <row r="209" spans="2:7">
      <c r="B209" s="33" t="s">
        <v>65</v>
      </c>
      <c r="C209" s="42" t="s">
        <v>152</v>
      </c>
      <c r="D209" s="18">
        <v>0</v>
      </c>
      <c r="E209" s="19">
        <v>1</v>
      </c>
      <c r="F209" s="34">
        <f t="shared" si="3"/>
        <v>0</v>
      </c>
    </row>
    <row r="210" spans="2:7">
      <c r="B210" s="33" t="s">
        <v>65</v>
      </c>
      <c r="C210" s="42" t="s">
        <v>153</v>
      </c>
      <c r="D210" s="18">
        <v>0</v>
      </c>
      <c r="E210" s="19">
        <v>4</v>
      </c>
      <c r="F210" s="34">
        <f t="shared" si="3"/>
        <v>0</v>
      </c>
    </row>
    <row r="211" spans="2:7">
      <c r="B211" s="33" t="s">
        <v>65</v>
      </c>
      <c r="C211" s="42" t="s">
        <v>154</v>
      </c>
      <c r="D211" s="18">
        <v>0</v>
      </c>
      <c r="E211" s="19">
        <v>1</v>
      </c>
      <c r="F211" s="34">
        <f t="shared" si="3"/>
        <v>0</v>
      </c>
    </row>
    <row r="212" spans="2:7">
      <c r="B212" s="33" t="s">
        <v>65</v>
      </c>
      <c r="C212" s="42" t="s">
        <v>143</v>
      </c>
      <c r="D212" s="18">
        <v>0</v>
      </c>
      <c r="E212" s="19">
        <v>3</v>
      </c>
      <c r="F212" s="34">
        <f t="shared" si="3"/>
        <v>0</v>
      </c>
    </row>
    <row r="213" spans="2:7">
      <c r="B213" s="33" t="s">
        <v>65</v>
      </c>
      <c r="C213" s="42" t="s">
        <v>155</v>
      </c>
      <c r="D213" s="18">
        <v>0</v>
      </c>
      <c r="E213" s="19">
        <v>1</v>
      </c>
      <c r="F213" s="34">
        <f t="shared" si="3"/>
        <v>0</v>
      </c>
    </row>
    <row r="214" spans="2:7">
      <c r="B214" s="33" t="s">
        <v>65</v>
      </c>
      <c r="C214" s="42" t="s">
        <v>144</v>
      </c>
      <c r="D214" s="18">
        <v>0</v>
      </c>
      <c r="E214" s="19">
        <v>1</v>
      </c>
      <c r="F214" s="34">
        <f t="shared" si="3"/>
        <v>0</v>
      </c>
    </row>
    <row r="215" spans="2:7">
      <c r="B215" s="33" t="s">
        <v>65</v>
      </c>
      <c r="C215" s="42" t="s">
        <v>145</v>
      </c>
      <c r="D215" s="18">
        <v>0</v>
      </c>
      <c r="E215" s="19">
        <v>1</v>
      </c>
      <c r="F215" s="34">
        <f t="shared" si="3"/>
        <v>0</v>
      </c>
    </row>
    <row r="216" spans="2:7">
      <c r="B216" s="33" t="s">
        <v>65</v>
      </c>
      <c r="C216" s="42" t="s">
        <v>146</v>
      </c>
      <c r="D216" s="18">
        <v>0</v>
      </c>
      <c r="E216" s="19">
        <v>1</v>
      </c>
      <c r="F216" s="34">
        <f t="shared" si="3"/>
        <v>0</v>
      </c>
    </row>
    <row r="217" spans="2:7" ht="45">
      <c r="B217" s="33" t="s">
        <v>57</v>
      </c>
      <c r="C217" s="42" t="s">
        <v>156</v>
      </c>
      <c r="D217" s="18">
        <v>0</v>
      </c>
      <c r="E217" s="19">
        <v>1</v>
      </c>
      <c r="F217" s="34">
        <f t="shared" si="3"/>
        <v>0</v>
      </c>
      <c r="G217" s="52">
        <f>SUM(F198:F217)</f>
        <v>0</v>
      </c>
    </row>
    <row r="218" spans="2:7">
      <c r="B218" s="39"/>
      <c r="C218" s="40"/>
      <c r="D218" s="16"/>
      <c r="E218" s="17"/>
      <c r="F218" s="41"/>
    </row>
    <row r="219" spans="2:7">
      <c r="B219" s="32" t="s">
        <v>221</v>
      </c>
      <c r="C219" s="12" t="s">
        <v>125</v>
      </c>
      <c r="D219" s="15"/>
      <c r="E219" s="15"/>
      <c r="F219" s="15"/>
    </row>
    <row r="220" spans="2:7" ht="57">
      <c r="B220" s="33" t="s">
        <v>73</v>
      </c>
      <c r="C220" s="27" t="s">
        <v>158</v>
      </c>
      <c r="D220" s="18">
        <v>0</v>
      </c>
      <c r="E220" s="19">
        <v>6.5</v>
      </c>
      <c r="F220" s="34">
        <f>ROUND(ROUND(D220,2)*ROUND(E220,3),2)</f>
        <v>0</v>
      </c>
      <c r="G220" s="52">
        <f>SUM(F220)</f>
        <v>0</v>
      </c>
    </row>
    <row r="221" spans="2:7">
      <c r="B221" s="39"/>
      <c r="C221" s="40"/>
      <c r="D221" s="16"/>
      <c r="E221" s="17"/>
      <c r="F221" s="41"/>
    </row>
    <row r="222" spans="2:7">
      <c r="B222" s="32" t="s">
        <v>222</v>
      </c>
      <c r="C222" s="12" t="s">
        <v>127</v>
      </c>
      <c r="D222" s="15"/>
      <c r="E222" s="15"/>
      <c r="F222" s="15"/>
    </row>
    <row r="223" spans="2:7" ht="57">
      <c r="B223" s="33" t="s">
        <v>73</v>
      </c>
      <c r="C223" s="27" t="s">
        <v>158</v>
      </c>
      <c r="D223" s="18">
        <v>0</v>
      </c>
      <c r="E223" s="19">
        <v>58.5</v>
      </c>
      <c r="F223" s="34">
        <f>ROUND(ROUND(D223,2)*ROUND(E223,3),2)</f>
        <v>0</v>
      </c>
      <c r="G223" s="52">
        <f>SUM(F223)</f>
        <v>0</v>
      </c>
    </row>
    <row r="224" spans="2:7">
      <c r="B224" s="33"/>
      <c r="C224" s="40"/>
      <c r="D224" s="16"/>
      <c r="E224" s="17"/>
      <c r="F224" s="41"/>
    </row>
    <row r="225" spans="1:7">
      <c r="B225" s="32" t="s">
        <v>223</v>
      </c>
      <c r="C225" s="12" t="s">
        <v>129</v>
      </c>
      <c r="D225" s="15"/>
      <c r="E225" s="15"/>
      <c r="F225" s="15"/>
    </row>
    <row r="226" spans="1:7" ht="57">
      <c r="B226" s="33" t="s">
        <v>73</v>
      </c>
      <c r="C226" s="27" t="s">
        <v>158</v>
      </c>
      <c r="D226" s="18">
        <v>0</v>
      </c>
      <c r="E226" s="19">
        <v>84.5</v>
      </c>
      <c r="F226" s="34">
        <f>ROUND(ROUND(D226,2)*ROUND(E226,3),2)</f>
        <v>0</v>
      </c>
      <c r="G226" s="52">
        <f>SUM(F226)</f>
        <v>0</v>
      </c>
    </row>
    <row r="227" spans="1:7">
      <c r="B227" s="39"/>
      <c r="C227" s="40"/>
      <c r="D227" s="16"/>
      <c r="E227" s="17"/>
      <c r="F227" s="41"/>
    </row>
    <row r="228" spans="1:7">
      <c r="B228" s="32" t="s">
        <v>224</v>
      </c>
      <c r="C228" s="12" t="s">
        <v>130</v>
      </c>
      <c r="D228" s="15"/>
      <c r="E228" s="15"/>
      <c r="F228" s="15"/>
    </row>
    <row r="229" spans="1:7" ht="57">
      <c r="B229" s="33" t="s">
        <v>73</v>
      </c>
      <c r="C229" s="27" t="s">
        <v>158</v>
      </c>
      <c r="D229" s="18">
        <v>0</v>
      </c>
      <c r="E229" s="19">
        <v>143</v>
      </c>
      <c r="F229" s="34">
        <f>ROUND(ROUND(D229,2)*ROUND(E229,3),2)</f>
        <v>0</v>
      </c>
      <c r="G229" s="52">
        <f>SUM(F229)</f>
        <v>0</v>
      </c>
    </row>
    <row r="230" spans="1:7">
      <c r="B230" s="39"/>
      <c r="C230" s="40"/>
      <c r="D230" s="16"/>
      <c r="E230" s="17"/>
      <c r="F230" s="41"/>
    </row>
    <row r="231" spans="1:7">
      <c r="B231" s="32" t="s">
        <v>225</v>
      </c>
      <c r="C231" s="43" t="s">
        <v>131</v>
      </c>
      <c r="D231" s="15"/>
      <c r="E231" s="15"/>
      <c r="F231" s="15"/>
    </row>
    <row r="232" spans="1:7" ht="57">
      <c r="B232" s="33" t="s">
        <v>73</v>
      </c>
      <c r="C232" s="27" t="s">
        <v>158</v>
      </c>
      <c r="D232" s="18">
        <v>0</v>
      </c>
      <c r="E232" s="19">
        <v>175.5</v>
      </c>
      <c r="F232" s="34">
        <f>ROUND(ROUND(D232,2)*ROUND(E232,3),2)</f>
        <v>0</v>
      </c>
      <c r="G232" s="52">
        <f>SUM(F232)</f>
        <v>0</v>
      </c>
    </row>
    <row r="233" spans="1:7">
      <c r="B233" s="39"/>
      <c r="C233" s="40"/>
      <c r="D233" s="16"/>
      <c r="E233" s="17"/>
      <c r="F233" s="41"/>
    </row>
    <row r="234" spans="1:7">
      <c r="B234" s="32" t="s">
        <v>226</v>
      </c>
      <c r="C234" s="12" t="s">
        <v>132</v>
      </c>
      <c r="D234" s="15"/>
      <c r="E234" s="15"/>
      <c r="F234" s="15"/>
    </row>
    <row r="235" spans="1:7" ht="57">
      <c r="B235" s="33" t="s">
        <v>73</v>
      </c>
      <c r="C235" s="27" t="s">
        <v>158</v>
      </c>
      <c r="D235" s="18">
        <v>0</v>
      </c>
      <c r="E235" s="19">
        <v>195</v>
      </c>
      <c r="F235" s="34">
        <f>ROUND(ROUND(D235,2)*ROUND(E235,3),2)</f>
        <v>0</v>
      </c>
      <c r="G235" s="52">
        <f>SUM(F235)</f>
        <v>0</v>
      </c>
    </row>
    <row r="236" spans="1:7">
      <c r="B236" s="39"/>
      <c r="C236" s="40"/>
      <c r="D236" s="16"/>
      <c r="E236" s="17"/>
      <c r="F236" s="41"/>
    </row>
    <row r="237" spans="1:7">
      <c r="A237" s="59" t="s">
        <v>227</v>
      </c>
      <c r="B237" s="57" t="s">
        <v>163</v>
      </c>
      <c r="C237" s="61"/>
      <c r="D237" s="61"/>
      <c r="E237" s="61"/>
      <c r="F237" s="62"/>
    </row>
    <row r="238" spans="1:7">
      <c r="A238" s="3"/>
      <c r="B238" s="32" t="s">
        <v>228</v>
      </c>
      <c r="C238" s="12" t="s">
        <v>164</v>
      </c>
      <c r="D238" s="15"/>
      <c r="E238" s="15"/>
      <c r="F238" s="15"/>
    </row>
    <row r="239" spans="1:7" ht="23.25">
      <c r="B239" s="33" t="s">
        <v>65</v>
      </c>
      <c r="C239" s="27" t="s">
        <v>169</v>
      </c>
      <c r="D239" s="18">
        <v>0</v>
      </c>
      <c r="E239" s="19">
        <v>1</v>
      </c>
      <c r="F239" s="34">
        <f>ROUND(ROUND(D239,2)*ROUND(E239,3),2)</f>
        <v>0</v>
      </c>
    </row>
    <row r="240" spans="1:7">
      <c r="B240" s="33" t="s">
        <v>65</v>
      </c>
      <c r="C240" s="27" t="s">
        <v>165</v>
      </c>
      <c r="D240" s="18">
        <v>0</v>
      </c>
      <c r="E240" s="19">
        <v>1</v>
      </c>
      <c r="F240" s="34">
        <f>ROUND(ROUND(D240,2)*ROUND(E240,3),2)</f>
        <v>0</v>
      </c>
    </row>
    <row r="241" spans="1:7" ht="57">
      <c r="B241" s="33" t="s">
        <v>65</v>
      </c>
      <c r="C241" s="27" t="s">
        <v>166</v>
      </c>
      <c r="D241" s="18">
        <v>0</v>
      </c>
      <c r="E241" s="19">
        <v>1</v>
      </c>
      <c r="F241" s="34">
        <f>ROUND(ROUND(D241,2)*ROUND(E241,3),2)</f>
        <v>0</v>
      </c>
    </row>
    <row r="242" spans="1:7" ht="79.5">
      <c r="B242" s="33" t="s">
        <v>22</v>
      </c>
      <c r="C242" s="27" t="s">
        <v>167</v>
      </c>
      <c r="D242" s="18">
        <v>0</v>
      </c>
      <c r="E242" s="19">
        <v>85</v>
      </c>
      <c r="F242" s="34">
        <f>ROUND(ROUND(D242,2)*ROUND(E242,3),2)</f>
        <v>0</v>
      </c>
    </row>
    <row r="243" spans="1:7" ht="57">
      <c r="B243" s="33" t="s">
        <v>22</v>
      </c>
      <c r="C243" s="27" t="s">
        <v>168</v>
      </c>
      <c r="D243" s="18">
        <v>0</v>
      </c>
      <c r="E243" s="19">
        <v>85</v>
      </c>
      <c r="F243" s="34">
        <f>ROUND(ROUND(D243,2)*ROUND(E243,3),2)</f>
        <v>0</v>
      </c>
      <c r="G243" s="52">
        <f>SUM(F239:F243)</f>
        <v>0</v>
      </c>
    </row>
    <row r="244" spans="1:7">
      <c r="B244" s="39"/>
      <c r="C244" s="40"/>
      <c r="D244" s="16"/>
      <c r="E244" s="17"/>
      <c r="F244" s="41"/>
    </row>
    <row r="245" spans="1:7">
      <c r="A245" s="54" t="s">
        <v>229</v>
      </c>
      <c r="B245" s="57" t="s">
        <v>170</v>
      </c>
      <c r="C245" s="61"/>
      <c r="D245" s="61"/>
      <c r="E245" s="61"/>
      <c r="F245"/>
    </row>
    <row r="246" spans="1:7" ht="90.75">
      <c r="B246" s="33" t="s">
        <v>65</v>
      </c>
      <c r="C246" s="27" t="s">
        <v>171</v>
      </c>
      <c r="D246" s="18">
        <v>0</v>
      </c>
      <c r="E246" s="19">
        <v>1</v>
      </c>
      <c r="F246" s="34">
        <f>ROUND(ROUND(D246,2)*ROUND(E246,3),2)</f>
        <v>0</v>
      </c>
      <c r="G246" s="52">
        <f>SUM(F246)</f>
        <v>0</v>
      </c>
    </row>
    <row r="247" spans="1:7">
      <c r="B247" s="39"/>
      <c r="C247" s="40"/>
      <c r="D247" s="16"/>
      <c r="E247" s="17"/>
      <c r="F247" s="41"/>
    </row>
    <row r="248" spans="1:7">
      <c r="A248" s="54" t="s">
        <v>230</v>
      </c>
      <c r="B248" s="57" t="s">
        <v>172</v>
      </c>
      <c r="C248" s="61"/>
      <c r="D248" s="61"/>
      <c r="E248" s="61"/>
      <c r="F248"/>
    </row>
    <row r="249" spans="1:7">
      <c r="B249" s="33" t="s">
        <v>65</v>
      </c>
      <c r="C249" s="44" t="s">
        <v>177</v>
      </c>
      <c r="D249" s="18">
        <v>0</v>
      </c>
      <c r="E249" s="19">
        <v>1</v>
      </c>
      <c r="F249" s="34">
        <f>ROUND(ROUND(D249,2)*ROUND(E249,3),2)</f>
        <v>0</v>
      </c>
    </row>
    <row r="250" spans="1:7">
      <c r="B250" s="33" t="s">
        <v>65</v>
      </c>
      <c r="C250" s="44" t="s">
        <v>173</v>
      </c>
      <c r="D250" s="18">
        <v>0</v>
      </c>
      <c r="E250" s="19">
        <v>1</v>
      </c>
      <c r="F250" s="34">
        <f>ROUND(ROUND(D250,2)*ROUND(E250,3),2)</f>
        <v>0</v>
      </c>
    </row>
    <row r="251" spans="1:7">
      <c r="B251" s="33" t="s">
        <v>65</v>
      </c>
      <c r="C251" s="44" t="s">
        <v>174</v>
      </c>
      <c r="D251" s="18">
        <v>0</v>
      </c>
      <c r="E251" s="19">
        <v>1</v>
      </c>
      <c r="F251" s="34">
        <f>ROUND(ROUND(D251,2)*ROUND(E251,3),2)</f>
        <v>0</v>
      </c>
    </row>
    <row r="252" spans="1:7">
      <c r="B252" s="33" t="s">
        <v>65</v>
      </c>
      <c r="C252" s="44" t="s">
        <v>175</v>
      </c>
      <c r="D252" s="18">
        <v>0</v>
      </c>
      <c r="E252" s="19">
        <v>1</v>
      </c>
      <c r="F252" s="34">
        <f>ROUND(ROUND(D252,2)*ROUND(E252,3),2)</f>
        <v>0</v>
      </c>
    </row>
    <row r="253" spans="1:7">
      <c r="B253" s="33" t="s">
        <v>65</v>
      </c>
      <c r="C253" s="44" t="s">
        <v>176</v>
      </c>
      <c r="D253" s="18">
        <v>0</v>
      </c>
      <c r="E253" s="19">
        <v>1</v>
      </c>
      <c r="F253" s="34">
        <f>ROUND(ROUND(D253,2)*ROUND(E253,3),2)</f>
        <v>0</v>
      </c>
      <c r="G253" s="52">
        <f>SUM(F249:F253)</f>
        <v>0</v>
      </c>
    </row>
    <row r="254" spans="1:7">
      <c r="B254" s="33"/>
      <c r="C254" s="45"/>
      <c r="D254" s="20"/>
      <c r="E254" s="19"/>
      <c r="F254" s="34"/>
    </row>
    <row r="255" spans="1:7">
      <c r="B255" s="33"/>
      <c r="C255" s="45"/>
      <c r="D255" s="20"/>
      <c r="E255" s="19"/>
      <c r="F255" s="34"/>
    </row>
    <row r="256" spans="1:7">
      <c r="A256" s="6" t="s">
        <v>59</v>
      </c>
      <c r="F256" s="46">
        <f>SUM(F7:F73)/2</f>
        <v>0</v>
      </c>
    </row>
  </sheetData>
  <mergeCells count="5">
    <mergeCell ref="A145:F145"/>
    <mergeCell ref="A1:F1"/>
    <mergeCell ref="A3:F3"/>
    <mergeCell ref="A6:F6"/>
    <mergeCell ref="A75:F75"/>
  </mergeCells>
  <pageMargins left="0.35433070866141736" right="0.35433070866141736" top="0.55118110236220474" bottom="0.51181102362204722" header="0.51181102362204722" footer="0.74803149606299213"/>
  <pageSetup paperSize="9" scale="85" orientation="portrait" verticalDpi="300" r:id="rId1"/>
</worksheet>
</file>

<file path=xl/worksheets/sheet2.xml><?xml version="1.0" encoding="utf-8"?>
<worksheet xmlns="http://schemas.openxmlformats.org/spreadsheetml/2006/main" xmlns:r="http://schemas.openxmlformats.org/officeDocument/2006/relationships">
  <dimension ref="A1:M77"/>
  <sheetViews>
    <sheetView workbookViewId="0">
      <selection activeCell="B72" sqref="B72"/>
    </sheetView>
  </sheetViews>
  <sheetFormatPr defaultRowHeight="15"/>
  <cols>
    <col min="1" max="1" width="4.7109375" customWidth="1"/>
    <col min="2" max="2" width="12.5703125" bestFit="1" customWidth="1"/>
    <col min="3" max="3" width="48.7109375" customWidth="1"/>
    <col min="4" max="5" width="12.7109375" customWidth="1"/>
    <col min="6" max="6" width="13.7109375" customWidth="1"/>
  </cols>
  <sheetData>
    <row r="1" spans="1:13" ht="27" thickBot="1">
      <c r="A1" s="68" t="s">
        <v>114</v>
      </c>
      <c r="B1" s="69"/>
      <c r="C1" s="69"/>
      <c r="D1" s="70"/>
      <c r="E1" s="48"/>
      <c r="F1" s="48"/>
      <c r="H1" s="7"/>
      <c r="I1" s="7"/>
      <c r="J1" s="7"/>
      <c r="K1" s="7"/>
      <c r="L1" s="7"/>
      <c r="M1" s="7"/>
    </row>
    <row r="2" spans="1:13" ht="15" customHeight="1">
      <c r="A2" s="1"/>
      <c r="B2" s="1"/>
      <c r="C2" s="1"/>
      <c r="D2" s="1"/>
      <c r="E2" s="1"/>
      <c r="F2" s="1"/>
    </row>
    <row r="3" spans="1:13" ht="15" customHeight="1">
      <c r="A3" s="74" t="s">
        <v>178</v>
      </c>
      <c r="B3" s="74"/>
      <c r="C3" s="74"/>
      <c r="D3" s="74"/>
      <c r="E3" s="50"/>
      <c r="F3" s="50"/>
    </row>
    <row r="4" spans="1:13" ht="19.5" thickBot="1">
      <c r="A4" s="51"/>
      <c r="B4" s="49"/>
      <c r="C4" s="49"/>
      <c r="D4" s="49"/>
      <c r="E4" s="50"/>
      <c r="F4" s="50"/>
    </row>
    <row r="5" spans="1:13" ht="18.75">
      <c r="A5" s="75" t="s">
        <v>179</v>
      </c>
      <c r="B5" s="75"/>
      <c r="C5" s="75"/>
      <c r="D5" s="2" t="s">
        <v>3</v>
      </c>
      <c r="E5" s="47"/>
    </row>
    <row r="7" spans="1:13">
      <c r="A7" s="21" t="s">
        <v>133</v>
      </c>
      <c r="B7" s="3" t="s">
        <v>4</v>
      </c>
      <c r="C7" s="1"/>
      <c r="D7" s="1"/>
    </row>
    <row r="8" spans="1:13">
      <c r="A8" s="3"/>
      <c r="B8" s="66" t="s">
        <v>180</v>
      </c>
      <c r="C8" s="3" t="s">
        <v>5</v>
      </c>
      <c r="D8" s="53">
        <f>Pressupost!$G$10</f>
        <v>0</v>
      </c>
      <c r="E8" s="5"/>
    </row>
    <row r="9" spans="1:13">
      <c r="A9" s="3" t="s">
        <v>134</v>
      </c>
      <c r="B9" s="3" t="s">
        <v>8</v>
      </c>
      <c r="C9" s="1"/>
      <c r="D9" s="1"/>
    </row>
    <row r="10" spans="1:13">
      <c r="A10" s="3"/>
      <c r="B10" s="66" t="s">
        <v>181</v>
      </c>
      <c r="C10" s="3" t="s">
        <v>9</v>
      </c>
      <c r="D10" s="1">
        <f>Pressupost!$G$17</f>
        <v>0</v>
      </c>
      <c r="E10" s="1"/>
      <c r="F10" s="1"/>
    </row>
    <row r="11" spans="1:13">
      <c r="A11" s="3"/>
      <c r="B11" s="66" t="s">
        <v>182</v>
      </c>
      <c r="C11" s="3" t="s">
        <v>16</v>
      </c>
      <c r="D11" s="1">
        <f>Pressupost!$G$24</f>
        <v>0</v>
      </c>
      <c r="E11" s="1"/>
      <c r="F11" s="1"/>
    </row>
    <row r="12" spans="1:13">
      <c r="A12" s="3" t="s">
        <v>135</v>
      </c>
      <c r="B12" s="3" t="s">
        <v>18</v>
      </c>
      <c r="C12" s="1"/>
      <c r="D12" s="1"/>
      <c r="E12" s="1"/>
    </row>
    <row r="13" spans="1:13">
      <c r="A13" s="3"/>
      <c r="B13" s="66" t="s">
        <v>183</v>
      </c>
      <c r="C13" s="3" t="s">
        <v>19</v>
      </c>
      <c r="D13" s="1">
        <f>Pressupost!$G$39</f>
        <v>0</v>
      </c>
      <c r="E13" s="1"/>
      <c r="F13" s="1"/>
    </row>
    <row r="14" spans="1:13">
      <c r="A14" s="3"/>
      <c r="B14" s="66" t="s">
        <v>184</v>
      </c>
      <c r="C14" s="3" t="s">
        <v>33</v>
      </c>
      <c r="D14" s="1">
        <f>Pressupost!$G$52</f>
        <v>0</v>
      </c>
      <c r="E14" s="1"/>
      <c r="F14" s="1"/>
    </row>
    <row r="15" spans="1:13">
      <c r="A15" s="3" t="s">
        <v>136</v>
      </c>
      <c r="B15" s="3" t="s">
        <v>45</v>
      </c>
      <c r="C15" s="1"/>
      <c r="D15" s="1"/>
      <c r="E15" s="1"/>
    </row>
    <row r="16" spans="1:13">
      <c r="A16" s="3"/>
      <c r="B16" s="66" t="s">
        <v>185</v>
      </c>
      <c r="C16" s="3" t="s">
        <v>46</v>
      </c>
      <c r="D16" s="1">
        <f>Pressupost!$G$59</f>
        <v>0</v>
      </c>
      <c r="E16" s="1"/>
      <c r="F16" s="1"/>
    </row>
    <row r="17" spans="1:6">
      <c r="A17" s="3" t="s">
        <v>137</v>
      </c>
      <c r="B17" s="3" t="s">
        <v>52</v>
      </c>
      <c r="C17" s="1"/>
      <c r="D17" s="1">
        <f>Pressupost!$G$63</f>
        <v>0</v>
      </c>
      <c r="E17" s="1"/>
    </row>
    <row r="18" spans="1:6">
      <c r="A18" s="3" t="s">
        <v>138</v>
      </c>
      <c r="B18" s="3" t="s">
        <v>56</v>
      </c>
      <c r="C18" s="1"/>
      <c r="D18" s="1">
        <f>Pressupost!$G$66</f>
        <v>0</v>
      </c>
      <c r="E18" s="1"/>
    </row>
    <row r="21" spans="1:6" ht="18.75">
      <c r="A21" s="73" t="s">
        <v>186</v>
      </c>
      <c r="B21" s="73"/>
      <c r="C21" s="73"/>
      <c r="D21" s="1"/>
      <c r="E21" s="1"/>
    </row>
    <row r="22" spans="1:6">
      <c r="A22" s="1"/>
      <c r="B22" s="1"/>
      <c r="C22" s="1"/>
      <c r="D22" s="1"/>
      <c r="E22" s="1"/>
      <c r="F22" s="1"/>
    </row>
    <row r="23" spans="1:6">
      <c r="A23" s="3" t="s">
        <v>157</v>
      </c>
      <c r="B23" s="3" t="s">
        <v>62</v>
      </c>
      <c r="C23" s="1"/>
      <c r="D23" s="1"/>
      <c r="E23" s="1"/>
    </row>
    <row r="24" spans="1:6">
      <c r="A24" s="47"/>
      <c r="B24" s="66" t="s">
        <v>187</v>
      </c>
      <c r="C24" s="3" t="s">
        <v>63</v>
      </c>
      <c r="D24" s="1">
        <f>Pressupost!$G$79</f>
        <v>0</v>
      </c>
      <c r="E24" s="1"/>
      <c r="F24" s="1"/>
    </row>
    <row r="25" spans="1:6">
      <c r="A25" s="3" t="s">
        <v>159</v>
      </c>
      <c r="B25" s="13" t="s">
        <v>66</v>
      </c>
      <c r="C25" s="1"/>
      <c r="D25" s="1"/>
      <c r="E25" s="1"/>
    </row>
    <row r="26" spans="1:6">
      <c r="A26" s="3"/>
      <c r="B26" s="66" t="s">
        <v>188</v>
      </c>
      <c r="C26" s="12" t="s">
        <v>67</v>
      </c>
      <c r="D26" s="1">
        <f>Pressupost!$G$83</f>
        <v>0</v>
      </c>
      <c r="E26" s="1"/>
      <c r="F26" s="1"/>
    </row>
    <row r="27" spans="1:6">
      <c r="A27" s="3"/>
      <c r="B27" s="66" t="s">
        <v>189</v>
      </c>
      <c r="C27" s="12" t="s">
        <v>69</v>
      </c>
      <c r="D27" s="1">
        <f>Pressupost!$G$85</f>
        <v>0</v>
      </c>
      <c r="E27" s="1"/>
      <c r="F27" s="1"/>
    </row>
    <row r="28" spans="1:6">
      <c r="A28" s="3"/>
      <c r="B28" s="66" t="s">
        <v>190</v>
      </c>
      <c r="C28" s="12" t="s">
        <v>71</v>
      </c>
      <c r="D28" s="1">
        <f>Pressupost!$G$87</f>
        <v>0</v>
      </c>
      <c r="E28" s="1"/>
      <c r="F28" s="1"/>
    </row>
    <row r="29" spans="1:6">
      <c r="A29" s="3" t="s">
        <v>160</v>
      </c>
      <c r="B29" s="25" t="s">
        <v>74</v>
      </c>
      <c r="C29" s="1"/>
      <c r="D29" s="1"/>
      <c r="E29" s="1"/>
    </row>
    <row r="30" spans="1:6">
      <c r="A30" s="3"/>
      <c r="B30" s="66" t="s">
        <v>191</v>
      </c>
      <c r="C30" s="12" t="s">
        <v>75</v>
      </c>
      <c r="D30" s="1">
        <f>Pressupost!$G$91</f>
        <v>0</v>
      </c>
      <c r="E30" s="1"/>
      <c r="F30" s="1"/>
    </row>
    <row r="31" spans="1:6">
      <c r="A31" s="3"/>
      <c r="B31" s="66" t="s">
        <v>192</v>
      </c>
      <c r="C31" s="12" t="s">
        <v>77</v>
      </c>
      <c r="D31" s="1">
        <f>Pressupost!$G$93</f>
        <v>0</v>
      </c>
    </row>
    <row r="32" spans="1:6">
      <c r="A32" s="3"/>
      <c r="B32" s="66" t="s">
        <v>193</v>
      </c>
      <c r="C32" s="12" t="s">
        <v>79</v>
      </c>
      <c r="D32" s="1">
        <f>Pressupost!$G$95</f>
        <v>0</v>
      </c>
    </row>
    <row r="33" spans="1:4">
      <c r="A33" s="3"/>
      <c r="B33" s="66" t="s">
        <v>194</v>
      </c>
      <c r="C33" s="12" t="s">
        <v>81</v>
      </c>
      <c r="D33" s="1">
        <f>Pressupost!$G$97</f>
        <v>0</v>
      </c>
    </row>
    <row r="34" spans="1:4">
      <c r="A34" s="3"/>
      <c r="B34" s="66" t="s">
        <v>195</v>
      </c>
      <c r="C34" s="12" t="s">
        <v>82</v>
      </c>
      <c r="D34" s="1">
        <f>Pressupost!$G$99</f>
        <v>0</v>
      </c>
    </row>
    <row r="35" spans="1:4">
      <c r="A35" s="3" t="s">
        <v>161</v>
      </c>
      <c r="B35" s="13" t="s">
        <v>85</v>
      </c>
    </row>
    <row r="36" spans="1:4">
      <c r="A36" s="3"/>
      <c r="B36" s="66" t="s">
        <v>196</v>
      </c>
      <c r="C36" s="12" t="s">
        <v>86</v>
      </c>
      <c r="D36" s="1">
        <f>Pressupost!$G$103</f>
        <v>0</v>
      </c>
    </row>
    <row r="37" spans="1:4">
      <c r="A37" s="3"/>
      <c r="B37" s="66" t="s">
        <v>197</v>
      </c>
      <c r="C37" s="12" t="s">
        <v>88</v>
      </c>
      <c r="D37" s="1">
        <f>Pressupost!$G$106</f>
        <v>0</v>
      </c>
    </row>
    <row r="38" spans="1:4">
      <c r="A38" s="3"/>
      <c r="B38" s="66" t="s">
        <v>198</v>
      </c>
      <c r="C38" s="12" t="s">
        <v>90</v>
      </c>
      <c r="D38" s="1">
        <f>Pressupost!$G$109</f>
        <v>0</v>
      </c>
    </row>
    <row r="39" spans="1:4">
      <c r="A39" s="3"/>
      <c r="B39" s="66" t="s">
        <v>199</v>
      </c>
      <c r="C39" s="12" t="s">
        <v>92</v>
      </c>
      <c r="D39" s="1">
        <f>Pressupost!$G$112</f>
        <v>0</v>
      </c>
    </row>
    <row r="40" spans="1:4">
      <c r="A40" s="3"/>
      <c r="B40" s="66" t="s">
        <v>200</v>
      </c>
      <c r="C40" s="12" t="s">
        <v>94</v>
      </c>
      <c r="D40" s="1">
        <f>Pressupost!$G$115</f>
        <v>0</v>
      </c>
    </row>
    <row r="41" spans="1:4">
      <c r="A41" s="3"/>
      <c r="B41" s="66" t="s">
        <v>201</v>
      </c>
      <c r="C41" s="12" t="s">
        <v>95</v>
      </c>
      <c r="D41" s="1">
        <f>Pressupost!$G$118</f>
        <v>0</v>
      </c>
    </row>
    <row r="42" spans="1:4">
      <c r="A42" s="3"/>
      <c r="B42" s="66" t="s">
        <v>202</v>
      </c>
      <c r="C42" s="12" t="s">
        <v>96</v>
      </c>
      <c r="D42" s="1">
        <f>Pressupost!$G$121</f>
        <v>0</v>
      </c>
    </row>
    <row r="43" spans="1:4">
      <c r="A43" s="3" t="s">
        <v>162</v>
      </c>
      <c r="B43" s="13" t="s">
        <v>97</v>
      </c>
    </row>
    <row r="44" spans="1:4">
      <c r="A44" s="3"/>
      <c r="B44" s="66" t="s">
        <v>203</v>
      </c>
      <c r="C44" s="12" t="s">
        <v>98</v>
      </c>
      <c r="D44" s="1">
        <f>Pressupost!$G$125</f>
        <v>0</v>
      </c>
    </row>
    <row r="47" spans="1:4" ht="18.75">
      <c r="A47" s="73" t="s">
        <v>204</v>
      </c>
      <c r="B47" s="73"/>
      <c r="C47" s="73"/>
    </row>
    <row r="49" spans="1:4">
      <c r="A49" s="3" t="s">
        <v>205</v>
      </c>
      <c r="B49" s="3" t="s">
        <v>62</v>
      </c>
    </row>
    <row r="50" spans="1:4">
      <c r="A50" s="3"/>
      <c r="B50" s="66" t="s">
        <v>206</v>
      </c>
      <c r="C50" s="12" t="s">
        <v>100</v>
      </c>
      <c r="D50" s="1">
        <f>Pressupost!$G$151</f>
        <v>0</v>
      </c>
    </row>
    <row r="51" spans="1:4">
      <c r="A51" s="3"/>
      <c r="B51" s="65" t="s">
        <v>207</v>
      </c>
      <c r="C51" s="12" t="s">
        <v>104</v>
      </c>
      <c r="D51" s="1">
        <f>Pressupost!$G$155</f>
        <v>0</v>
      </c>
    </row>
    <row r="52" spans="1:4">
      <c r="A52" s="3"/>
      <c r="B52" s="65" t="s">
        <v>208</v>
      </c>
      <c r="C52" s="12" t="s">
        <v>106</v>
      </c>
      <c r="D52" s="1">
        <f>Pressupost!$G$164</f>
        <v>0</v>
      </c>
    </row>
    <row r="53" spans="1:4">
      <c r="A53" s="3"/>
      <c r="B53" s="65" t="s">
        <v>209</v>
      </c>
      <c r="C53" s="12" t="s">
        <v>115</v>
      </c>
      <c r="D53" s="1">
        <f>Pressupost!$G$167</f>
        <v>0</v>
      </c>
    </row>
    <row r="54" spans="1:4">
      <c r="A54" s="3" t="s">
        <v>210</v>
      </c>
      <c r="B54" s="12" t="s">
        <v>116</v>
      </c>
    </row>
    <row r="55" spans="1:4">
      <c r="A55" s="3"/>
      <c r="B55" s="65" t="s">
        <v>211</v>
      </c>
      <c r="C55" s="12" t="s">
        <v>117</v>
      </c>
    </row>
    <row r="56" spans="1:4">
      <c r="A56" s="1"/>
      <c r="B56" s="64" t="s">
        <v>212</v>
      </c>
      <c r="C56" s="12" t="s">
        <v>118</v>
      </c>
      <c r="D56" s="1">
        <f>Pressupost!$G$176</f>
        <v>0</v>
      </c>
    </row>
    <row r="57" spans="1:4">
      <c r="B57" s="64" t="s">
        <v>213</v>
      </c>
      <c r="C57" s="12" t="s">
        <v>125</v>
      </c>
      <c r="D57" s="1">
        <f>Pressupost!$G$179</f>
        <v>0</v>
      </c>
    </row>
    <row r="58" spans="1:4">
      <c r="B58" s="64" t="s">
        <v>214</v>
      </c>
      <c r="C58" s="12" t="s">
        <v>127</v>
      </c>
      <c r="D58" s="1">
        <f>Pressupost!$G$182</f>
        <v>0</v>
      </c>
    </row>
    <row r="59" spans="1:4">
      <c r="B59" s="64" t="s">
        <v>215</v>
      </c>
      <c r="C59" s="12" t="s">
        <v>129</v>
      </c>
      <c r="D59" s="1">
        <f>Pressupost!$G$185</f>
        <v>0</v>
      </c>
    </row>
    <row r="60" spans="1:4">
      <c r="B60" s="64" t="s">
        <v>216</v>
      </c>
      <c r="C60" s="12" t="s">
        <v>130</v>
      </c>
      <c r="D60" s="1">
        <f>Pressupost!$G$188</f>
        <v>0</v>
      </c>
    </row>
    <row r="61" spans="1:4">
      <c r="B61" s="64" t="s">
        <v>217</v>
      </c>
      <c r="C61" s="12" t="s">
        <v>131</v>
      </c>
      <c r="D61" s="1">
        <f>Pressupost!$G$191</f>
        <v>0</v>
      </c>
    </row>
    <row r="62" spans="1:4">
      <c r="B62" s="64" t="s">
        <v>218</v>
      </c>
      <c r="C62" s="12" t="s">
        <v>132</v>
      </c>
      <c r="D62" s="1">
        <f>Pressupost!$G$194</f>
        <v>0</v>
      </c>
    </row>
    <row r="63" spans="1:4">
      <c r="A63" s="3"/>
      <c r="B63" s="65" t="s">
        <v>219</v>
      </c>
      <c r="C63" s="12" t="s">
        <v>139</v>
      </c>
    </row>
    <row r="64" spans="1:4">
      <c r="A64" s="1"/>
      <c r="B64" s="64" t="s">
        <v>220</v>
      </c>
      <c r="C64" s="12" t="s">
        <v>118</v>
      </c>
      <c r="D64" s="1">
        <f>Pressupost!$G$217</f>
        <v>0</v>
      </c>
    </row>
    <row r="65" spans="1:6">
      <c r="B65" s="64" t="s">
        <v>221</v>
      </c>
      <c r="C65" s="12" t="s">
        <v>125</v>
      </c>
      <c r="D65" s="1">
        <f>Pressupost!$G$220</f>
        <v>0</v>
      </c>
    </row>
    <row r="66" spans="1:6">
      <c r="B66" s="64" t="s">
        <v>222</v>
      </c>
      <c r="C66" s="12" t="s">
        <v>127</v>
      </c>
      <c r="D66" s="1">
        <f>Pressupost!$G$223</f>
        <v>0</v>
      </c>
    </row>
    <row r="67" spans="1:6">
      <c r="B67" s="64" t="s">
        <v>223</v>
      </c>
      <c r="C67" s="12" t="s">
        <v>129</v>
      </c>
      <c r="D67" s="1">
        <f>Pressupost!$G$226</f>
        <v>0</v>
      </c>
    </row>
    <row r="68" spans="1:6">
      <c r="B68" s="64" t="s">
        <v>224</v>
      </c>
      <c r="C68" s="12" t="s">
        <v>130</v>
      </c>
      <c r="D68" s="1">
        <f>Pressupost!$G$2229</f>
        <v>0</v>
      </c>
    </row>
    <row r="69" spans="1:6">
      <c r="B69" s="64" t="s">
        <v>225</v>
      </c>
      <c r="C69" s="43" t="s">
        <v>131</v>
      </c>
      <c r="D69" s="1">
        <f>Pressupost!$G$232</f>
        <v>0</v>
      </c>
    </row>
    <row r="70" spans="1:6">
      <c r="B70" s="64" t="s">
        <v>226</v>
      </c>
      <c r="C70" s="12" t="s">
        <v>132</v>
      </c>
      <c r="D70" s="1">
        <f>Pressupost!$G$235</f>
        <v>0</v>
      </c>
    </row>
    <row r="71" spans="1:6">
      <c r="A71" s="3" t="s">
        <v>227</v>
      </c>
      <c r="B71" s="12" t="s">
        <v>163</v>
      </c>
    </row>
    <row r="72" spans="1:6">
      <c r="A72" s="3"/>
      <c r="B72" s="65" t="s">
        <v>228</v>
      </c>
      <c r="C72" s="12" t="s">
        <v>164</v>
      </c>
      <c r="D72" s="1">
        <f>Pressupost!$G$243</f>
        <v>0</v>
      </c>
    </row>
    <row r="73" spans="1:6">
      <c r="A73" s="3" t="s">
        <v>229</v>
      </c>
      <c r="B73" s="12" t="s">
        <v>170</v>
      </c>
      <c r="C73" s="1"/>
      <c r="D73" s="1">
        <f>Pressupost!$G$246</f>
        <v>0</v>
      </c>
    </row>
    <row r="74" spans="1:6">
      <c r="A74" s="3" t="s">
        <v>230</v>
      </c>
      <c r="B74" s="12" t="s">
        <v>172</v>
      </c>
      <c r="C74" s="1"/>
      <c r="D74" s="1">
        <f>Pressupost!$G$253</f>
        <v>0</v>
      </c>
    </row>
    <row r="77" spans="1:6">
      <c r="A77" s="6" t="s">
        <v>59</v>
      </c>
      <c r="B77" s="1"/>
      <c r="C77" s="1"/>
      <c r="D77" s="46">
        <f>SUM(D8:D74)</f>
        <v>0</v>
      </c>
      <c r="E77" s="46"/>
      <c r="F77" s="46"/>
    </row>
  </sheetData>
  <mergeCells count="5">
    <mergeCell ref="A47:C47"/>
    <mergeCell ref="A1:D1"/>
    <mergeCell ref="A3:D3"/>
    <mergeCell ref="A5:C5"/>
    <mergeCell ref="A21:C21"/>
  </mergeCells>
  <printOptions horizontalCentered="1"/>
  <pageMargins left="0.70866141732283472" right="0.70866141732283472" top="0.15748031496062992" bottom="0.74803149606299213" header="0.31496062992125984" footer="0.31496062992125984"/>
  <pageSetup paperSize="16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Pressupost</vt:lpstr>
      <vt:lpstr>Resum</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ricol</cp:lastModifiedBy>
  <cp:lastPrinted>2016-04-15T12:06:41Z</cp:lastPrinted>
  <dcterms:created xsi:type="dcterms:W3CDTF">2016-04-12T14:24:38Z</dcterms:created>
  <dcterms:modified xsi:type="dcterms:W3CDTF">2016-04-21T05:56:01Z</dcterms:modified>
</cp:coreProperties>
</file>