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8915" windowHeight="14880"/>
  </bookViews>
  <sheets>
    <sheet name="Hoja1" sheetId="1" r:id="rId1"/>
    <sheet name="Hoja2" sheetId="2" r:id="rId2"/>
    <sheet name="Hoja3" sheetId="3" r:id="rId3"/>
  </sheets>
  <calcPr calcId="125725" fullPrecision="0"/>
</workbook>
</file>

<file path=xl/calcChain.xml><?xml version="1.0" encoding="utf-8"?>
<calcChain xmlns="http://schemas.openxmlformats.org/spreadsheetml/2006/main">
  <c r="E854" i="1"/>
  <c r="E866"/>
  <c r="G867"/>
  <c r="F869" s="1"/>
  <c r="G855"/>
  <c r="G864"/>
  <c r="E855"/>
  <c r="F855"/>
  <c r="F864"/>
  <c r="G862"/>
  <c r="G860"/>
  <c r="G858"/>
  <c r="G856"/>
  <c r="G430"/>
  <c r="G852"/>
  <c r="E430"/>
  <c r="F430"/>
  <c r="F852"/>
  <c r="G847"/>
  <c r="G850"/>
  <c r="E847"/>
  <c r="F847"/>
  <c r="F850"/>
  <c r="G848"/>
  <c r="G842"/>
  <c r="G845"/>
  <c r="E842"/>
  <c r="F842"/>
  <c r="F845"/>
  <c r="G843"/>
  <c r="G789"/>
  <c r="G840"/>
  <c r="E789"/>
  <c r="F789"/>
  <c r="F840"/>
  <c r="G790"/>
  <c r="G838"/>
  <c r="E790"/>
  <c r="F790"/>
  <c r="F838"/>
  <c r="G833"/>
  <c r="G836"/>
  <c r="E833"/>
  <c r="F833"/>
  <c r="F836"/>
  <c r="G834"/>
  <c r="G828"/>
  <c r="G831"/>
  <c r="E828"/>
  <c r="F828"/>
  <c r="F831"/>
  <c r="G829"/>
  <c r="G809"/>
  <c r="G826"/>
  <c r="E809"/>
  <c r="F809"/>
  <c r="F826"/>
  <c r="G824"/>
  <c r="G822"/>
  <c r="G820"/>
  <c r="G818"/>
  <c r="G816"/>
  <c r="G814"/>
  <c r="G812"/>
  <c r="G810"/>
  <c r="G800"/>
  <c r="G807"/>
  <c r="E800"/>
  <c r="F800"/>
  <c r="F807"/>
  <c r="G805"/>
  <c r="G803"/>
  <c r="G801"/>
  <c r="G791"/>
  <c r="G798"/>
  <c r="E791"/>
  <c r="F791"/>
  <c r="F798"/>
  <c r="G796"/>
  <c r="G794"/>
  <c r="G792"/>
  <c r="G667"/>
  <c r="G787"/>
  <c r="E667"/>
  <c r="F667"/>
  <c r="F787"/>
  <c r="G782"/>
  <c r="G785"/>
  <c r="E782"/>
  <c r="F782"/>
  <c r="F785"/>
  <c r="G783"/>
  <c r="G732"/>
  <c r="G780"/>
  <c r="E732"/>
  <c r="F732"/>
  <c r="F780"/>
  <c r="G763"/>
  <c r="G778"/>
  <c r="E763"/>
  <c r="F763"/>
  <c r="F778"/>
  <c r="G776"/>
  <c r="G774"/>
  <c r="G772"/>
  <c r="G770"/>
  <c r="G768"/>
  <c r="G766"/>
  <c r="G764"/>
  <c r="G752"/>
  <c r="G761"/>
  <c r="E752"/>
  <c r="F752"/>
  <c r="F761"/>
  <c r="G759"/>
  <c r="G757"/>
  <c r="G755"/>
  <c r="G753"/>
  <c r="G733"/>
  <c r="G750"/>
  <c r="E733"/>
  <c r="F733"/>
  <c r="F750"/>
  <c r="G748"/>
  <c r="G746"/>
  <c r="G744"/>
  <c r="G742"/>
  <c r="G740"/>
  <c r="G738"/>
  <c r="G736"/>
  <c r="G734"/>
  <c r="G668"/>
  <c r="G730"/>
  <c r="E668"/>
  <c r="F668"/>
  <c r="F730"/>
  <c r="G719"/>
  <c r="G728"/>
  <c r="E719"/>
  <c r="F719"/>
  <c r="F728"/>
  <c r="G726"/>
  <c r="G724"/>
  <c r="G722"/>
  <c r="G720"/>
  <c r="G712"/>
  <c r="G717"/>
  <c r="E712"/>
  <c r="F712"/>
  <c r="F717"/>
  <c r="G715"/>
  <c r="G713"/>
  <c r="G705"/>
  <c r="G710"/>
  <c r="E705"/>
  <c r="F705"/>
  <c r="F710"/>
  <c r="G708"/>
  <c r="G706"/>
  <c r="G684"/>
  <c r="G703"/>
  <c r="E684"/>
  <c r="F684"/>
  <c r="F703"/>
  <c r="G701"/>
  <c r="G699"/>
  <c r="G697"/>
  <c r="G695"/>
  <c r="G693"/>
  <c r="G691"/>
  <c r="G689"/>
  <c r="G687"/>
  <c r="G685"/>
  <c r="G669"/>
  <c r="G682"/>
  <c r="E669"/>
  <c r="F669"/>
  <c r="F682"/>
  <c r="G680"/>
  <c r="G678"/>
  <c r="G676"/>
  <c r="G674"/>
  <c r="G672"/>
  <c r="G670"/>
  <c r="G431"/>
  <c r="G665"/>
  <c r="E431"/>
  <c r="F431"/>
  <c r="F665"/>
  <c r="G626"/>
  <c r="G663"/>
  <c r="E626"/>
  <c r="F626"/>
  <c r="F663"/>
  <c r="G661"/>
  <c r="G659"/>
  <c r="G657"/>
  <c r="G655"/>
  <c r="G653"/>
  <c r="G651"/>
  <c r="G649"/>
  <c r="G647"/>
  <c r="G645"/>
  <c r="G643"/>
  <c r="G641"/>
  <c r="G639"/>
  <c r="G637"/>
  <c r="G635"/>
  <c r="G633"/>
  <c r="G631"/>
  <c r="G629"/>
  <c r="G627"/>
  <c r="G599"/>
  <c r="G624"/>
  <c r="E599"/>
  <c r="F599"/>
  <c r="F624"/>
  <c r="G622"/>
  <c r="G620"/>
  <c r="G618"/>
  <c r="G616"/>
  <c r="G614"/>
  <c r="G612"/>
  <c r="G610"/>
  <c r="G608"/>
  <c r="G606"/>
  <c r="G604"/>
  <c r="G602"/>
  <c r="G600"/>
  <c r="G570"/>
  <c r="G597"/>
  <c r="E570"/>
  <c r="F570"/>
  <c r="F597"/>
  <c r="G595"/>
  <c r="G593"/>
  <c r="G591"/>
  <c r="G589"/>
  <c r="G587"/>
  <c r="G585"/>
  <c r="G583"/>
  <c r="G581"/>
  <c r="G579"/>
  <c r="G577"/>
  <c r="G575"/>
  <c r="G573"/>
  <c r="G571"/>
  <c r="G533"/>
  <c r="G568"/>
  <c r="E533"/>
  <c r="F533"/>
  <c r="F568"/>
  <c r="G566"/>
  <c r="G564"/>
  <c r="G562"/>
  <c r="G560"/>
  <c r="G558"/>
  <c r="G556"/>
  <c r="G554"/>
  <c r="G552"/>
  <c r="G550"/>
  <c r="G548"/>
  <c r="G546"/>
  <c r="G544"/>
  <c r="G542"/>
  <c r="G540"/>
  <c r="G538"/>
  <c r="G536"/>
  <c r="G534"/>
  <c r="G512"/>
  <c r="G531"/>
  <c r="E512"/>
  <c r="F512"/>
  <c r="F531"/>
  <c r="G529"/>
  <c r="G527"/>
  <c r="G525"/>
  <c r="G523"/>
  <c r="G521"/>
  <c r="G519"/>
  <c r="G517"/>
  <c r="G515"/>
  <c r="G513"/>
  <c r="G491"/>
  <c r="G510"/>
  <c r="E491"/>
  <c r="F491"/>
  <c r="F510"/>
  <c r="G508"/>
  <c r="G506"/>
  <c r="G504"/>
  <c r="G502"/>
  <c r="G500"/>
  <c r="G498"/>
  <c r="G496"/>
  <c r="G494"/>
  <c r="G492"/>
  <c r="G482"/>
  <c r="G489"/>
  <c r="E482"/>
  <c r="F482"/>
  <c r="F489"/>
  <c r="G487"/>
  <c r="G485"/>
  <c r="G483"/>
  <c r="G432"/>
  <c r="G480"/>
  <c r="E432"/>
  <c r="F432"/>
  <c r="F480"/>
  <c r="G478"/>
  <c r="G476"/>
  <c r="G474"/>
  <c r="G472"/>
  <c r="G470"/>
  <c r="G468"/>
  <c r="G466"/>
  <c r="G464"/>
  <c r="G462"/>
  <c r="G460"/>
  <c r="G458"/>
  <c r="G456"/>
  <c r="G454"/>
  <c r="G452"/>
  <c r="G450"/>
  <c r="G448"/>
  <c r="G446"/>
  <c r="G444"/>
  <c r="G442"/>
  <c r="G440"/>
  <c r="G438"/>
  <c r="G436"/>
  <c r="G434"/>
  <c r="G4"/>
  <c r="G428"/>
  <c r="E4"/>
  <c r="F4"/>
  <c r="F428"/>
  <c r="G423"/>
  <c r="G426"/>
  <c r="E423"/>
  <c r="F423"/>
  <c r="F426"/>
  <c r="G424"/>
  <c r="G418"/>
  <c r="G421"/>
  <c r="E418"/>
  <c r="F418"/>
  <c r="F421"/>
  <c r="G419"/>
  <c r="G365"/>
  <c r="G416"/>
  <c r="E365"/>
  <c r="F365"/>
  <c r="F416"/>
  <c r="G366"/>
  <c r="G414"/>
  <c r="E366"/>
  <c r="F366"/>
  <c r="F414"/>
  <c r="G409"/>
  <c r="G412"/>
  <c r="E409"/>
  <c r="F409"/>
  <c r="F412"/>
  <c r="G410"/>
  <c r="G404"/>
  <c r="G407"/>
  <c r="E404"/>
  <c r="F404"/>
  <c r="F407"/>
  <c r="G405"/>
  <c r="G385"/>
  <c r="G402"/>
  <c r="E385"/>
  <c r="F385"/>
  <c r="F402"/>
  <c r="G400"/>
  <c r="G398"/>
  <c r="G396"/>
  <c r="G394"/>
  <c r="G392"/>
  <c r="G390"/>
  <c r="G388"/>
  <c r="G386"/>
  <c r="G376"/>
  <c r="G383"/>
  <c r="E376"/>
  <c r="F376"/>
  <c r="F383"/>
  <c r="G381"/>
  <c r="G379"/>
  <c r="G377"/>
  <c r="G367"/>
  <c r="G374"/>
  <c r="E367"/>
  <c r="F367"/>
  <c r="F374"/>
  <c r="G372"/>
  <c r="G370"/>
  <c r="G368"/>
  <c r="G243"/>
  <c r="G363"/>
  <c r="E243"/>
  <c r="F243"/>
  <c r="F363"/>
  <c r="G358"/>
  <c r="G361"/>
  <c r="E358"/>
  <c r="F358"/>
  <c r="F361"/>
  <c r="G359"/>
  <c r="G308"/>
  <c r="G356"/>
  <c r="E308"/>
  <c r="F308"/>
  <c r="F356"/>
  <c r="G339"/>
  <c r="G354"/>
  <c r="E339"/>
  <c r="F339"/>
  <c r="F354"/>
  <c r="G352"/>
  <c r="G350"/>
  <c r="G348"/>
  <c r="G346"/>
  <c r="G344"/>
  <c r="G342"/>
  <c r="G340"/>
  <c r="G328"/>
  <c r="G337"/>
  <c r="E328"/>
  <c r="F328"/>
  <c r="F337"/>
  <c r="G335"/>
  <c r="G333"/>
  <c r="G331"/>
  <c r="G329"/>
  <c r="G309"/>
  <c r="G326"/>
  <c r="E309"/>
  <c r="F309"/>
  <c r="F326"/>
  <c r="G324"/>
  <c r="G322"/>
  <c r="G320"/>
  <c r="G318"/>
  <c r="G316"/>
  <c r="G314"/>
  <c r="G312"/>
  <c r="G310"/>
  <c r="G244"/>
  <c r="G306"/>
  <c r="E244"/>
  <c r="F244"/>
  <c r="F306"/>
  <c r="G295"/>
  <c r="G304"/>
  <c r="E295"/>
  <c r="F295"/>
  <c r="F304"/>
  <c r="G302"/>
  <c r="G300"/>
  <c r="G298"/>
  <c r="G296"/>
  <c r="G288"/>
  <c r="G293"/>
  <c r="E288"/>
  <c r="F288"/>
  <c r="F293"/>
  <c r="G291"/>
  <c r="G289"/>
  <c r="G281"/>
  <c r="G286"/>
  <c r="E281"/>
  <c r="F281"/>
  <c r="F286"/>
  <c r="G284"/>
  <c r="G282"/>
  <c r="G260"/>
  <c r="G279"/>
  <c r="E260"/>
  <c r="F260"/>
  <c r="F279"/>
  <c r="G277"/>
  <c r="G275"/>
  <c r="G273"/>
  <c r="G271"/>
  <c r="G269"/>
  <c r="G267"/>
  <c r="G265"/>
  <c r="G263"/>
  <c r="G261"/>
  <c r="G245"/>
  <c r="G258"/>
  <c r="E245"/>
  <c r="F245"/>
  <c r="F258"/>
  <c r="G256"/>
  <c r="G254"/>
  <c r="G252"/>
  <c r="G250"/>
  <c r="G248"/>
  <c r="G246"/>
  <c r="G5"/>
  <c r="G241"/>
  <c r="E5"/>
  <c r="F5"/>
  <c r="F241"/>
  <c r="G202"/>
  <c r="G239"/>
  <c r="E202"/>
  <c r="F202"/>
  <c r="F239"/>
  <c r="G237"/>
  <c r="G235"/>
  <c r="G233"/>
  <c r="G231"/>
  <c r="G229"/>
  <c r="G227"/>
  <c r="G225"/>
  <c r="G223"/>
  <c r="G221"/>
  <c r="G219"/>
  <c r="G217"/>
  <c r="G215"/>
  <c r="G213"/>
  <c r="G211"/>
  <c r="G209"/>
  <c r="G207"/>
  <c r="G205"/>
  <c r="G203"/>
  <c r="G175"/>
  <c r="G200"/>
  <c r="E175"/>
  <c r="F175"/>
  <c r="F200"/>
  <c r="G198"/>
  <c r="G196"/>
  <c r="G194"/>
  <c r="G192"/>
  <c r="G190"/>
  <c r="G188"/>
  <c r="G186"/>
  <c r="G184"/>
  <c r="G182"/>
  <c r="G180"/>
  <c r="G178"/>
  <c r="G176"/>
  <c r="G146"/>
  <c r="G173"/>
  <c r="E146"/>
  <c r="F146"/>
  <c r="F173"/>
  <c r="G171"/>
  <c r="G169"/>
  <c r="G167"/>
  <c r="G165"/>
  <c r="G163"/>
  <c r="G161"/>
  <c r="G159"/>
  <c r="G157"/>
  <c r="G155"/>
  <c r="G153"/>
  <c r="G151"/>
  <c r="G149"/>
  <c r="G147"/>
  <c r="G109"/>
  <c r="G144"/>
  <c r="E109"/>
  <c r="F109"/>
  <c r="F144"/>
  <c r="G142"/>
  <c r="G140"/>
  <c r="G138"/>
  <c r="G136"/>
  <c r="G134"/>
  <c r="G132"/>
  <c r="G130"/>
  <c r="G128"/>
  <c r="G126"/>
  <c r="G124"/>
  <c r="G122"/>
  <c r="G120"/>
  <c r="G118"/>
  <c r="G116"/>
  <c r="G114"/>
  <c r="G112"/>
  <c r="G110"/>
  <c r="G88"/>
  <c r="G107"/>
  <c r="E88"/>
  <c r="F88"/>
  <c r="F107"/>
  <c r="G105"/>
  <c r="G103"/>
  <c r="G101"/>
  <c r="G99"/>
  <c r="G97"/>
  <c r="G95"/>
  <c r="G93"/>
  <c r="G91"/>
  <c r="G89"/>
  <c r="G67"/>
  <c r="G86"/>
  <c r="E67"/>
  <c r="F67"/>
  <c r="F86"/>
  <c r="G84"/>
  <c r="G82"/>
  <c r="G80"/>
  <c r="G78"/>
  <c r="G76"/>
  <c r="G74"/>
  <c r="G72"/>
  <c r="G70"/>
  <c r="G68"/>
  <c r="G56"/>
  <c r="G65"/>
  <c r="E56"/>
  <c r="F56"/>
  <c r="F65"/>
  <c r="G63"/>
  <c r="G61"/>
  <c r="G59"/>
  <c r="G57"/>
  <c r="G6"/>
  <c r="G54"/>
  <c r="E6"/>
  <c r="F6"/>
  <c r="F54"/>
  <c r="G52"/>
  <c r="G50"/>
  <c r="G48"/>
  <c r="G46"/>
  <c r="G44"/>
  <c r="G42"/>
  <c r="G40"/>
  <c r="G38"/>
  <c r="G36"/>
  <c r="G34"/>
  <c r="G32"/>
  <c r="G30"/>
  <c r="G28"/>
  <c r="G26"/>
  <c r="G24"/>
  <c r="G22"/>
  <c r="G20"/>
  <c r="G18"/>
  <c r="G16"/>
  <c r="G14"/>
  <c r="G12"/>
  <c r="G10"/>
  <c r="G8"/>
  <c r="F866" l="1"/>
  <c r="G869"/>
  <c r="G866" s="1"/>
  <c r="F871" s="1"/>
  <c r="G871" l="1"/>
  <c r="G854" s="1"/>
  <c r="F873" s="1"/>
  <c r="G873" s="1"/>
  <c r="F854"/>
</calcChain>
</file>

<file path=xl/comments1.xml><?xml version="1.0" encoding="utf-8"?>
<comments xmlns="http://schemas.openxmlformats.org/spreadsheetml/2006/main">
  <authors>
    <author>David Badenas</author>
  </authors>
  <commentList>
    <comment ref="A3" authorId="0">
      <text>
        <r>
          <rPr>
            <b/>
            <sz val="9"/>
            <color indexed="81"/>
            <rFont val="Tahoma"/>
            <charset val="1"/>
          </rPr>
          <t>Codi del concepte. Veure colors en  "Entorn de treball: Aparença "</t>
        </r>
      </text>
    </comment>
    <comment ref="B3" authorId="0">
      <text>
        <r>
          <rPr>
            <b/>
            <sz val="9"/>
            <color indexed="81"/>
            <rFont val="Tahoma"/>
            <charset val="1"/>
          </rPr>
          <t>Naturalesa del concepte (veure menú emergent)</t>
        </r>
      </text>
    </comment>
    <comment ref="C3" authorId="0">
      <text>
        <r>
          <rPr>
            <b/>
            <sz val="9"/>
            <color indexed="81"/>
            <rFont val="Tahoma"/>
            <charset val="1"/>
          </rPr>
          <t>Unitat principal de mesura del concepte</t>
        </r>
      </text>
    </comment>
    <comment ref="D3" authorId="0">
      <text>
        <r>
          <rPr>
            <b/>
            <sz val="9"/>
            <color indexed="81"/>
            <rFont val="Tahoma"/>
            <charset val="1"/>
          </rPr>
          <t>Descripció curta del concepte. "Veure colors en Entorn de treball: Aparença"</t>
        </r>
      </text>
    </comment>
    <comment ref="E3" authorId="0">
      <text>
        <r>
          <rPr>
            <b/>
            <sz val="9"/>
            <color indexed="81"/>
            <rFont val="Tahoma"/>
            <charset val="1"/>
          </rPr>
          <t>Rendiment o quantitat pressupostada</t>
        </r>
      </text>
    </comment>
    <comment ref="F3" authorId="0">
      <text>
        <r>
          <rPr>
            <b/>
            <sz val="9"/>
            <color indexed="81"/>
            <rFont val="Tahoma"/>
            <charset val="1"/>
          </rPr>
          <t>Preu unitari en el pressupost</t>
        </r>
      </text>
    </comment>
    <comment ref="G3" authorId="0">
      <text>
        <r>
          <rPr>
            <b/>
            <sz val="9"/>
            <color indexed="81"/>
            <rFont val="Tahoma"/>
            <charset val="1"/>
          </rPr>
          <t>Import del pressupost</t>
        </r>
      </text>
    </comment>
  </commentList>
</comments>
</file>

<file path=xl/sharedStrings.xml><?xml version="1.0" encoding="utf-8"?>
<sst xmlns="http://schemas.openxmlformats.org/spreadsheetml/2006/main" count="2017" uniqueCount="845">
  <si>
    <t>MILLORA DELS SERVEIS HIGIÈNICS</t>
  </si>
  <si>
    <t>Pressupost</t>
  </si>
  <si>
    <t>NatC</t>
  </si>
  <si>
    <t>Ud</t>
  </si>
  <si>
    <t>01</t>
  </si>
  <si>
    <t>MERCAT DE LA FRUITA</t>
  </si>
  <si>
    <t>Capítol</t>
  </si>
  <si>
    <t/>
  </si>
  <si>
    <t>01.01</t>
  </si>
  <si>
    <t>OBRA CIVIL</t>
  </si>
  <si>
    <t>01.01.01</t>
  </si>
  <si>
    <t>DESMUNTATGES I ENDERROCS</t>
  </si>
  <si>
    <t xml:space="preserve">
</t>
  </si>
  <si>
    <t>01.01.01.01</t>
  </si>
  <si>
    <t>SECTORITZACIÓ DE LA ZONA DE TREBALL</t>
  </si>
  <si>
    <t>Partida</t>
  </si>
  <si>
    <t>m2</t>
  </si>
  <si>
    <t xml:space="preserve">Sectorització de la zona de treball mitjançant:
Envà de plaques de guix laminat format per estructura senzilla normal amb perfileria de planxa d'acer galvanitzat, amb un gruix total de l'envà de 100 mm, muntants cada 600 mm de 70 mm d'amplària i canals de 70 mm d'amplària, 1 placa estàndard (A) de 15 mm de gruix en cada cara, fixades mecànicament.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Aquests criteris inclouen la col·locació dels elements que configuren l'obertura, com és ara bastiments, excepte en el cas de forats de més de 4,00 m2 en què aquesta col·locació es compta a part.
</t>
  </si>
  <si>
    <t>01.01.01.02</t>
  </si>
  <si>
    <t>PORTA D'ACER GALVANITZAT D'UNA FULLA</t>
  </si>
  <si>
    <t>u</t>
  </si>
  <si>
    <t xml:space="preserve">Porta de planxa d'acer galvanitzat, una fulla batent, per a un buit d'obra de 215x90 cm, amb reixeta de ventilació, pany i clau, col·locada.
Criteri d'amidament: Unitat mesurada segons les especificacions de la DT.
</t>
  </si>
  <si>
    <t>01.01.01.03</t>
  </si>
  <si>
    <t>ENDERROC D'ENVÀ</t>
  </si>
  <si>
    <t xml:space="preserve">Enderroc d'envà de ceràmica de fins a 15 cm de gruix, incloent els revestiments, amb mitjans manuals i càrrega manual de runa sobre camió o contenidor.
Criteri d'amidament: m2 de superfície amidada segons les especificacions de la DT.
</t>
  </si>
  <si>
    <t>01.01.01.04</t>
  </si>
  <si>
    <t>OPERTURA DE PORTA EN ENVÀ EXISTENT</t>
  </si>
  <si>
    <t xml:space="preserve">Obertura de porta en envà existent amb maó ceràmic de 10 cm com a màxim, amb mitjans manual, càrrega manual de runa sobre camió o contenidor.
Criteri d'amidament: m2 de superfície amidada segons les especificacions de la DT.
</t>
  </si>
  <si>
    <t>01.01.01.05</t>
  </si>
  <si>
    <t>ARRANCADA D'ENRAJOLAT</t>
  </si>
  <si>
    <t xml:space="preserve">Arrencada d'enrajolat en parament vertical, amb mitjans manuals i càrrega manual de runa sobre camió o contenidor.
Criteri d'amidament: m2 de superfície realment executat d'acord amb les indicacions de la DT.
</t>
  </si>
  <si>
    <t>01.01.01.06</t>
  </si>
  <si>
    <t>RASPAT DE PINTURA</t>
  </si>
  <si>
    <t xml:space="preserve">Raspat de pintura vella en volta, amb mitjans manuals i càrrega manual de runa sobre camió o contenidor.
Criteri d'amidament: m2 de superfície realment executat d'acord amb les indicacions de la DT.
</t>
  </si>
  <si>
    <t>01.01.01.07</t>
  </si>
  <si>
    <t>ENDERROC DE CEL RAS I INSTAL·LACIONS EXISTENTS</t>
  </si>
  <si>
    <t xml:space="preserve">Enderroc de cel ras i instal·lacions existents al interior, amb mitjans manuals i càrrega manual sobre camió o contenidor.
Criteri d'amidament: m2 de superfície realment executat d'acord amb les indicacions de la DT.
</t>
  </si>
  <si>
    <t>01.01.01.08</t>
  </si>
  <si>
    <t>ARRENCADA DE PAVIMENT DE TERRATZO</t>
  </si>
  <si>
    <t xml:space="preserve">Arrencada de paviment de terratzo, amb mitjans manuals i càrrega manual de runa sobre camió o contenidor.
Criteri d'amidament: m2 de superfície amidada segons les especificacions de la DT.
</t>
  </si>
  <si>
    <t>01.01.01.09</t>
  </si>
  <si>
    <t>ARRENCADA DE PAVIMENT CERÀMIC</t>
  </si>
  <si>
    <t xml:space="preserve">Arrencada de paviment ceràmic, amb mitjans manuals i càrrega manual de runa sobre camió o contenidor.
Criteri d'amidament: m2 de superfície amidada segons les especificacions de la DT.
</t>
  </si>
  <si>
    <t>01.01.01.10</t>
  </si>
  <si>
    <t>ARRENCADA DE REVESTIMENT D'ESGLAÓ</t>
  </si>
  <si>
    <t>m</t>
  </si>
  <si>
    <t xml:space="preserve">Arrencada de revestiment d'esglaó, amb mitjans manuals i càrrega manual de runa sobre camió o contenidor.
Criteri d'amidament: m de llargària realment enderrocada, segons les especificacions de la DT.
</t>
  </si>
  <si>
    <t>01.01.01.11</t>
  </si>
  <si>
    <t>ARRENCADA DE RECRESCUT DEL PAVIMENT</t>
  </si>
  <si>
    <t xml:space="preserve">Arrencada de recrescut del paviment de qualsevol tipus, de fins a 20 cm de gruix, amb mitjans manuals i càrrega manual de runa sobre camió o contenidor.
Criteri d'amidament: m2 de superfície amidada segons les especificacions de la DT.
</t>
  </si>
  <si>
    <t>01.01.01.12</t>
  </si>
  <si>
    <t>ARRENCADA DE FULL I BASTIMENT DE PORTA</t>
  </si>
  <si>
    <t xml:space="preserve">Arrencada de full i bastiment de porta interior amb mitjans manuals i càrrega manual sobre camió o contenidor.
Criteri d'amidament: Unitat d'element realment arrencat o desmuntat, considerant 1 unitat per cada fulla, segons les especificacions de la DT.
</t>
  </si>
  <si>
    <t>01.01.01.13</t>
  </si>
  <si>
    <t>ARRENCADA DE FULL I BASTIMENT DE FINESTRA</t>
  </si>
  <si>
    <t xml:space="preserve">Arrencada de full i bastiment de finestra amb mitjans manuals i càrrega manual sobre camió o contenidor.
Criteri d'amidament: Unitat d'element realment arrencat o desmuntat, independentment del tipus de accionament (batent, corredissa, basculant...),  considerant 1 unitat per cada fulla, segons les especificacions de la DT.
</t>
  </si>
  <si>
    <t>01.01.01.14</t>
  </si>
  <si>
    <t>ARRENCADA DE REIXA METÀL·LICA</t>
  </si>
  <si>
    <t xml:space="preserve">Arrencada de reixa metàl·lica amb mitjans manuals i càrrega manual sobre camió o contenidor.
Criteri d'amidament: m2 realment executat, amidat segons les especificacions de la DT.
</t>
  </si>
  <si>
    <t>01.01.01.15</t>
  </si>
  <si>
    <t>ARRENCADA DE DESGUASSOS</t>
  </si>
  <si>
    <t xml:space="preserve">Arrencada de baixant i connexions als desguassos amb mitjans manuals i càrrega manual de runa sobre camió o contenidor.
riteri d'amidament: m de llargària realment enderrocat, amidat per l'eix de l'element, segons les especificacions de la DT.
</t>
  </si>
  <si>
    <t>01.01.01.16</t>
  </si>
  <si>
    <t>ARRENCADA D'INODOR</t>
  </si>
  <si>
    <t xml:space="preserve">Arrencada d'inodor, ancoratges, aixetes, mecanismes, desguassos i desconnexió de les xarxes d'aigua i d'evacuació, amb mitjans manuals i càrrega manual de runa sobre camió o contenidor.
Criteri d'amidament: Unitat d'element realment desmuntat, inclòs l'enderroc dels suports i fonaments si es el cas, amidat segons les especificacions de la DT.
</t>
  </si>
  <si>
    <t>01.01.01.17</t>
  </si>
  <si>
    <t>ARRENCADA DE LAVABO</t>
  </si>
  <si>
    <t xml:space="preserve">Arrencada de lavabo, suport, aixetes, sifó, desguassos i desconnexió de les xarxes d'aigua i d'evacuació, amb mitjans manuals i càrrega manual de runa sobre camió o contenidor.
Criteri d'amidament: Unitat d'element realment desmuntat, inclòs l'enderroc dels suports i fonaments si es el cas, amidat segons les especificacions de la DT.
</t>
  </si>
  <si>
    <t>01.01.01.18</t>
  </si>
  <si>
    <t>ARRENCADA D'ABOCADOR</t>
  </si>
  <si>
    <t xml:space="preserve">Arrencada d'abocador de porcellana de la neteja, suport, aixetes, sifó, desguassos i desconnexió de les xarxes d'aigua i d'evacuació, amb mitjans manuals i càrrega manual de runa sobre camió o contenidor.
Criteri d'amidament: Unitat d'element realment desmuntat, inclòs l'enderroc dels suports i fonaments si es el cas, amidat segons les especificacions de la DT.
</t>
  </si>
  <si>
    <t>01.01.01.19</t>
  </si>
  <si>
    <t>ARRENCADA D'URINARI</t>
  </si>
  <si>
    <t xml:space="preserve">Arrencada d'urinari, suport, aixetes, sifó, desguassos i desconnexió de les xarxes d'aigua i d'evacuació, amb mitjans manuals i càrrega manual de runa sobre camió o contenidor.
Criteri d'amidament: Unitat d'element realment desmuntat, inclòs l'enderroc dels suports i fonaments si es el cas, amidat segons les especificacions de la DT.
</t>
  </si>
  <si>
    <t>01.01.01.20</t>
  </si>
  <si>
    <t>ARRENCADA D'INSTAL·LACIÓ FONTANERIA</t>
  </si>
  <si>
    <t xml:space="preserve">Arrencada d'instal·lació de distribució d'aigua amb tubs, accessoris i aixetes per a cada unitat de fins 100 m2 de superfície servida per la instal·lació, amb mitjans manuals i càrrega manual sobre camió o contenidor. Inclou anul·lació d'instalació amb subministrament i muntatge d'elements necesaris.
Criteri d'amidament: Unitat d'instal·lació sencera realment desmuntada de cada nucli de serveis format per masculi i femeni de cada pavelló o pont, amidat segons les especificacions de la DT.
</t>
  </si>
  <si>
    <t>01.01.01.21</t>
  </si>
  <si>
    <t>ARRENCADA D'INSTAL·LACIÓ ELÈCTRICA</t>
  </si>
  <si>
    <t xml:space="preserve">Arrencada d'instal·lació eléctrica i d'enllumentat, amb tubs, cablejats, llums, mecanismes, quadres, accessoris i qualsevol altre element de la instal·lació, considerat per a cada unitat de fins 100 m2 de superfície, amb mitjans manuals i càrrega manual sobre camió o contenidor. Inclou anul·lació d'instalació amb subministrament i muntatge d'elements necesaris.
Criteri d'amidament: Unitat d'instal·lació sencera realment desmuntada de cada nucli de serveis format per masculi i femeni de cada pavelló o pont, amidat segons les especificacions de la DT.
</t>
  </si>
  <si>
    <t>01.01.01.22</t>
  </si>
  <si>
    <t>DESMUNTATGE DE PETIT EQUIPAMENT</t>
  </si>
  <si>
    <t xml:space="preserve">Desmuntatge d'element de petit equipament a una alçària de 5 m, com a màxim, amb mitjans manuals, aplec de materials per a la seva reutilització o càrrega sobre camió o contenidor.
Criteri d'amidament: Unitat d'element realment desmuntat, inclòs l'enderroc dels suports si es el cas, amidat segons les especificacions de la DT.
</t>
  </si>
  <si>
    <t>01.01.01.23</t>
  </si>
  <si>
    <t>GESTIÓ I TRANSPORT DE RESIDUS</t>
  </si>
  <si>
    <t xml:space="preserve">Gestió i transport de residus generats durant tota l'obra a gestor de residus autoritzat, generats tant als treballs de demolicions i desmuntatges, com a les excavacions de terres i a la propia construcció. Aquesta activitat inclou:
- Trossejament i apilada de la runa
- Classificació a peu d'obra de residus de construcció o demolició en fraccions segons REAL DECRETO 105/2008, amb mitjans manuals.
- Transport de residus a instal·lació autoritzada de gestió de residus, amb camió o contenidor. Temps d'espera per a la càrrega i descàrrega. Es considera inclou un increment per esponjament.
- Deposició del residu no reutilitzat en la instal·lació autoritzada de gestió on se li aplicarà el tractament de valorització, selecció i emmagatzematge o eliminació.
- Taxes e impostos corresponents.
- Justificació documental de la traçabilitat del procés. 
Criteri d'amidament: Unitat d'actuació sencera realment realitzada per cada nucli de serveis format per masculi i femeni de cada pavelló o pont. S'inclou per cada nucli un servei per a minusvàlids a planta baixa corresponents a cada pavelló o pont. Amidat segons les especificacions de la DT.
</t>
  </si>
  <si>
    <t>Total 01.01.01</t>
  </si>
  <si>
    <t>01.01.02</t>
  </si>
  <si>
    <t>TANCAMENTS I DIVISORIES</t>
  </si>
  <si>
    <t>01.01.02.01</t>
  </si>
  <si>
    <t>PARET DIVISÒRIA DE GRUIX 11,5 CM, DE TOTXANA</t>
  </si>
  <si>
    <t xml:space="preserve"> Paret divisòria recolzada de gruix 11,5 cm, de totxana, LD, categoria I, segons la norma UNE-EN 771-1, de 240x115x100 mm, per a revestir, col·locat amb morter 1:6, amb ciment CEM II i additiu inclusor aire/plastificant.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
</t>
  </si>
  <si>
    <t>01.01.02.02</t>
  </si>
  <si>
    <t>PARET TANCAMENT DE GRUIX 14 CM, DE TOTXANA</t>
  </si>
  <si>
    <t xml:space="preserve">Paret de tancament recolzada de gruix 14 cm, de totxana, LD, categoria I, segons la norma UNE-EN 771-1, de 290x140x100 mm, per a revestir, col·locat amb morter 1:6, amb ciment CEM II i additiu inclusor aire/plastificant.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
</t>
  </si>
  <si>
    <t>01.01.02.03</t>
  </si>
  <si>
    <t>RECONSTRUCCIÓ I REPARACIÓ D'ENVÀ PER ENDERROCS</t>
  </si>
  <si>
    <t xml:space="preserve">Reconstrucció i/o reparació d'envà ceràmic per tancament de porta o afectació d'enderrocs, amb substitució puntual de peças deteriorada, amb morter de ciment, inclou càrrega manual de runa sobre camió o contenidor i transport a dipòsit controlat.
Criteri d'amidament: Unitat de reparació fins a 1 m2, realitzada segons les especificacions de la DT.
</t>
  </si>
  <si>
    <t>01.01.02.04</t>
  </si>
  <si>
    <t>FORMACIÓ DE GRAÓ</t>
  </si>
  <si>
    <t xml:space="preserve">Formació de graó amb totxana de 10 cm o amb maò foradat senzill de 4 cm, per a revestir, col·locat amb morter 1:6, amb ciment CEM II i additiu inclusor aire/plastificant.
Criteri d'amidament: m de logitud amidada segons les especificacions de la DT.
</t>
  </si>
  <si>
    <t>Total 01.01.02</t>
  </si>
  <si>
    <t>01.01.03</t>
  </si>
  <si>
    <t>AJUDES DEL RAM DE PALETA</t>
  </si>
  <si>
    <t>01.01.03.01</t>
  </si>
  <si>
    <t>AJUDES PER INSTAL·LACIONS</t>
  </si>
  <si>
    <t xml:space="preserve">Ajudes per instal·lacions d'electricitat, lampistería i ventilació, consistents en: formació de regates, obertures per a passos, segellats i els encastats dels elements necessaris, inclouen les següents activitats: 
- Obertura de regata en paret de maó, amb mitjans manuals i tapada amb morter de ciment 1:4.
- Formació d'encast per a petits elements a paret de maó, amb mitjans manuals, i collat amb morter de ciment 1:4.
- Collat d'ancoratge metàl·lic, col·locat amb morter de ciment 1:4.
- Tapat de regata existent i remat d'encast, ancoratge o passos d'instalacions amb guix B1 i acabat lliscat amb guix C6, quan sigui necessari.
- Forat en fals sostre, tancament o divisoria, de qualsevol tipus, material i gruix, de diàmetre fins a 30 cm realitzat amb màquina taladradora amb broca de diamant.
- Cala en sostre per a pas d'instal·lacions, amb barrina de perforació d'aire.
- Trepant sobre estructura de formigó de 10 mm de diàmetre com a mínim, amb màquina de perforació amb picola buida de corona de widia, en vertical, horitzontal o inclinat.
- Obertura de forat de fins a 40x40 cm per a pas d'instal·lacions en fals sostre, tancament o divisoria, de qualsevol tipus, material i gruix, amb mitjans manuals.
- Realització de segellats en els passos d'instal·lacions segons les condicions de l'element construcctivo travessat, fins i tot els de tipus ignífug en cas necessari.
Totes les activitas inclouen: Replanteig previ, comprobació previa dels elements a a travessar i la seva afectació (instal·lacions, estructura ...) i càrrega manual de runa sobre camió o contenidor.
Criteri d'amidament: Unitat d'actuació sencera realment realitzada per cada nucli de serveis format per masculi i femeni de cada pavelló o pont. S'inclou per cada nucli un servei per a minusvàlids a la planta baixa corresponents de pavelló o pont. Amidat segons les especificacions de la DT.
</t>
  </si>
  <si>
    <t>01.01.03.02</t>
  </si>
  <si>
    <t>TALL EN PAVIMENT DE FORMIGÓ</t>
  </si>
  <si>
    <t xml:space="preserve">Tall en paviment de formigó de 15 cm de fondària com a mínim, amb màquina tallajunts amb disc de diamant, per a delimitar la zona a demolir.
Criteri d'amidament: m de llargària executada realment, amidada segons les especificacions del projecte, comprovada i acceptada expressament per la DF.
</t>
  </si>
  <si>
    <t>01.01.03.03</t>
  </si>
  <si>
    <t>FORMACIÓ DE RASA EN SOLERA DE FORMIGÓ</t>
  </si>
  <si>
    <t>m3</t>
  </si>
  <si>
    <t xml:space="preserve">Enderroc de solera de formigó en armat, de fins a 25 cm de gruix, previament tallat, per formació de rasa de instal·lacions, amb compressor i càrrega manual runa sobre camió o contenidor.
Criteri d'amidament: m3 de volum amidat segons les especificacions de la DT.
</t>
  </si>
  <si>
    <t>01.01.03.04</t>
  </si>
  <si>
    <t>EXCAVACIÓ DE RASA EN TERRENY DE TRÀNSIT</t>
  </si>
  <si>
    <t xml:space="preserve">Excavació de rasa en presència de serveis fins a 2 m de fondària, en terreny de trànsit (SPT &gt;50), realitzada amb compressor o a mà, i amb les terres deixades a la vora.
Criteri d'amidament: m3 de volum excavat segons les especificacions de la DT, amidat com a diferència entre els perfils transversals del terreny aixecats abans de començar les obres i els perfils teòrics assenyalats als plànols, amb les modificacions aprovades per la DF.
No s'ha d'abonar l'excés d'excavació que s'hagi produït sense l'autorització de la DF, ni la càrrega i el transport del material ni els treballs que calguin per a reomplir-lo.
Inclou la càrrega, allisada de talussos, esgotaments per pluja o inundació i quantes operacions faci falta per a una correcta execució de les obres.
També estan inclosos en el preu el manteniment dels camins de comunicació entre el desmunt i les zones on han d'anar les terres, la seva creació, i la seva eliminació, si s'escau.
Tan sols s'han d'abonar els esllavissaments no provocats, sempre que s'hagin observat totes les prescripcions relatives a excavacions, entibacions i voladures.
</t>
  </si>
  <si>
    <t>01.01.03.05</t>
  </si>
  <si>
    <t>CÀRREGA I TRANSPORT DE MATERIAL D'EXCAVACIÓ</t>
  </si>
  <si>
    <t xml:space="preserve">Càrrega amb mitjans manuals i transport de terres per a reutilitzar en obra o a camió o a contenidor, amb dúmper o a mà.
Criteri d'amidament: m3 de volum amidat amb el criteri de la partida d'obra d'excavació que li correspongui, incrementat amb el coeficient d'esponjament indicat en el plec de condicions tècniques, o qualsevol altre acceptat prèviament i expressament per la DF.
La unitat d'obra no inclou les despeses d'abocament ni de manteniment de l'abocador.
Es considera un increment per esponjament, respecte al volum teòric excavat, amb els criteris següents: Excavacions en terreny fluix: 15%; Excavacions en terreny compacte: 20%; Excavacions en terreny de trànsit: 25%; Excavacions en roca: 25%
</t>
  </si>
  <si>
    <t>01.01.03.06</t>
  </si>
  <si>
    <t>TERRAPLENAT I PICONATGE EN RASES I POUS</t>
  </si>
  <si>
    <t xml:space="preserve">Terraplenat i piconatge en rases i pous amb terres adequades, en tongades de fins a 25 cm, amb una compactació del 95% del PM.
Criteri d'amidament: m3 de volum amidat segons les especificacions de la DT.
La partida d'obra inclou el subministrament i aportació del material en cas de graves, tot-u o material provinent del reciclatge de residus de la construcció, i no està inclòs en cas de que es tracti de terres.
</t>
  </si>
  <si>
    <t>01.01.03.07</t>
  </si>
  <si>
    <t>RECONSTRUCCIÓ DE SOLERA EN RASA</t>
  </si>
  <si>
    <t xml:space="preserve">Reconstrucció de solera de formigó per obertura de rasa, amb fabricació o subministre de HA-25/B/20/IIa, de consistència tova i grandària màxima del granulat 20 mm, de gruix 25 cm, transport i abocat manuals. Acabat superficial amb enduridor, fratassat manual, acabat fi. 
Criteri d'amidament: m2 de superfície realment executada, segons les especificacions de la DT.
</t>
  </si>
  <si>
    <t>01.01.03.08</t>
  </si>
  <si>
    <t>NETEJA I DESEMBUSSADA CLAVEGUERES I POUS</t>
  </si>
  <si>
    <t xml:space="preserve">Neteja i desembussada clavegueres, pous i fosses sèptiques de clavegueram amb introducció manual de mànega amb aigua a pressió, amb aparell pneumàtic vibrador incorporat des de compressor situat en camió cisterna.
Criteri d'amidament: Unitat de quantitat realment executada segons les especificacions de la DT.
</t>
  </si>
  <si>
    <t>01.01.03.09</t>
  </si>
  <si>
    <t>REPARACIÓ ESTRUCTURAL AMB MORTER R4</t>
  </si>
  <si>
    <t xml:space="preserve">Reparació puntual de l'estructura de formigó, en una amplada màxima de 30x30 cm i una profunditat de tot el gruix de l'element reparat.
Identificació de les zones amb defectes colpejant tota la superficie amb martell manual . 
En primer lloc es delimitaran les zones a reparar, mitjançant un tall amb radial de 5 mm de profunditat.
Eliminació del formigó danyat en tota la seva profunditat, amb mitjans mecànics o manuals.  Arribant sempre fins l’armat oxidat que ha originat el defecte. Traient-li el formigó, fins i tot pel darrera, per poder realitzar una reparació amb garanties.
Neteja de l’acer amb escatat dels restes de òxid o corrosió, amb eines mecàniques petites.
Acabant la neteja, tant el formigó com l’acer han de restar amb cohesió, nets de materials que impedeixin l’adherència dels productes de reparació: grasses, pintures, pols, òxids, etc..., amb rugositat i el porus del formigó obert. 
Aplicació d’imprimació passivant de l’armadura i promotora de l’adherència del morter, en tota la superfície a tractar amb un consum aproximat de 2 kg/m2.
Reconstrucció del volum perdut de formigó amb morter de reparació, amb inhibidors de la corrosió, estructural tipus R4, reforçat amb fibres, de baixa retracció i amb prestacions tixotròpiques i sulforresistents. S’aplicarà directament sobre el pont d’unió, fresc sobre fresc, pressionant-ho contra el suport, en capes de 5 a 50 mm de gruix. En cas d’aplicar varies capes es respectaran les instruccions especifiques del fabricant. Acabat fratassat. A la façana curat durant 24 hores.
Morter tipus MasterEmaco S 544 RS o similar, també com a imprimació, diluït.
Tant el fabricant, com els productes disposaran de segell de garantia. I en la seva preparació, aplicació i curat es seguiran  les especificacions del fabricant.
Càrrega i transport a abocador autoritzat dels materials sobrants. Neteja final de la unitat acabada i de l'area de treball.
Inclou part proporcional de mitjants auxiliars de elevació, transport, etc..., bastides, petites i grans eines, mecàniques i manuals, ma d'obra especialitzada, tots els materials principals i auxiliars necessaris, i tot lo necessari per completar l'activitat, inclouent els costos indirectes.
Criteri d'amidament: Unitat realment reparada, considerant una amplada màxima  de 30x 30  cm i la profunditat del element. 
</t>
  </si>
  <si>
    <t>Total 01.01.03</t>
  </si>
  <si>
    <t>01.01.04</t>
  </si>
  <si>
    <t>PAVIMENTS</t>
  </si>
  <si>
    <t>01.01.04.01</t>
  </si>
  <si>
    <t>IMPERMEABILITZACIÓ AMB MORTER IMPERMEABILITZANT</t>
  </si>
  <si>
    <t xml:space="preserve">Impermeabilització de parament horitzontal amb morter impermeabilitzant de 2 mm de gruix, tipus membrana elàstica i flexible, monocomponent, de base ciment, tipus MasterSeal 6100 FX o equivalent. Aplicat sobre capa de morter de regularització, segons les prescripcions del fabricant.
Criteri d'amidament: m2 de superfície realment executada, mesurada d'acord amb les especificacions de la DT.
No s'inclou dins de la unitat d'obra l'abonament dels treballs de preparació de la superfície.
</t>
  </si>
  <si>
    <t>01.01.04.02</t>
  </si>
  <si>
    <t>PAVIMENT INTERIOR DE GRES PORCELLÀNIC ANTILLISCANT</t>
  </si>
  <si>
    <t xml:space="preserve">Paviment interior, de rajola de gres porcellànic premsat sense esmaltar antilliscant, col·locades amb adhesiu per a rajola ceràmica deformable tipus MasterTile FLX 428 blanc o equivalent i rejuntat amb beurada deformable tipus Master Tile FLX 500 o equivalent . Clasificació del paviment 2 antilliscant segons DB SUA 1. Tipus porcel·lanic Sistem E Grigio medio 30x60 cm  o equivalent. 
Criteri d'amidament: m2 de superfície amidada segons les especificacions de la DT, amb deducció de la superfície corresponent a obertures, d'acord amb els criteris següents:
Obertures &lt;= 1 m2: No es dedueixen
Obertures &gt; 1 m2: Es dedueix el 100%
</t>
  </si>
  <si>
    <t>01.01.04.03</t>
  </si>
  <si>
    <t>PAVIMENT INTERIOR DE GRES PORCELLÀNIC ANTILLISCANT EN PENDENT</t>
  </si>
  <si>
    <t xml:space="preserve">Paviment interior, de rajola de gres porcellànic premsat sense esmaltar antilliscant, en formació de pendent, col·locades amb adhesiu per a rajola ceràmica deformable tipus MasterTile FLX 428 blanc o equivalent i rejuntat amb beurada deformable tipus Master Tile FLX 500 o equivalent . Clasificació del paviment 3 antilliscant segons DB SUA 1. Tipus porcel·lanic Sistem E Grigio medio 30x60 cm o equivalent. Criteri d'amidament: m2 de superfície amidada segons les especificacions de la DT, amb deducció de la superfície corresponent a obertures, d'acord amb els criteris següents:
Obertures &lt;= 1 m2: No es dedueixen
Obertures &gt; 1 m2: Es dedueix el 100%
</t>
  </si>
  <si>
    <t>01.01.04.04</t>
  </si>
  <si>
    <t>SÒCOL DE RAJOLA CERÀMICA TIPUS MITJA CANYA</t>
  </si>
  <si>
    <t xml:space="preserve">Peça especial de gres porcellànic premsat polit, de forma de mitja canya, per a motllura al racó paviment/enrajolat, de 30 cm de llargària i d'alçària entre 5 i 10 cm,  de la mateixa marca  tipus, color i disseny que el paviment, col·locades amb adhesiu per a rajola ceràmica deformable tipus MasterTile FLX 428 blanc o equivalent i rejuntat amb beurada deformable tipus Master Tile FLX 500 o equivalent.
</t>
  </si>
  <si>
    <t>01.01.04.05</t>
  </si>
  <si>
    <t>SÒCOL DE RAJOLA CERÀMICA TIPUS RECTE</t>
  </si>
  <si>
    <t xml:space="preserve">Sòcol de rajola de gres porcellànic premsat sense esmaltar ni polir, de 5 a 10 cm d'alçària,  de la mateixa marca  tipus, color i disseny que el paviment, col·locat amb adhesiu per a rajola ceràmica deformable tipus MasterTile FLX 428 blanc o equivalent i rejuntat amb beurada deformable tipus Master Tile FLX 500 o equivalent.
Criteri d'amidament: m de llargària amidada segons les especificacions del projecte, amb deducció de la llargària corresponent a obertures d'acord amb els criteris següents:
Obertures d'amplària &lt;= 1 m: Es dedueix el 50%
Obertures d'amplària &gt; 1 m: Es dedueix el 100%
</t>
  </si>
  <si>
    <t>01.01.04.06</t>
  </si>
  <si>
    <t>ESGLAÓ DE GRES PORCELLÀNIC</t>
  </si>
  <si>
    <t xml:space="preserve">Esglaó de rajola de gres porcellànic premsat sense esmaltar antilliscant, col·locades amb adhesiu per a rajola ceràmica deformable tipus MasterTile FLX 428 blanc o equivalent i rejuntat amb beurada deformable tipus Master Tile FLX 500 o equivalent . Clasificació del paviment 3 antilliscant segons DB SUA 1. Tipus porcel·lanic Sistem E Grigio medio 30x60 cm  o equivalent. 
Criteri d'amidament: m d'esglaó amidat segons les especificacions de la DT.
</t>
  </si>
  <si>
    <t>01.01.04.07</t>
  </si>
  <si>
    <t>RECRESCUDA DEL SUPORT DE PAVIMENTS</t>
  </si>
  <si>
    <t xml:space="preserve">Recrescuda de regularització i nivelació del suport dels paviments, de 4 cm de gruix, amb morter de ciment 1:4, aplicada sobre llosa existent. Inclou: malla de fibra de vidre, aditiu tipus latex per control de la fisuració, curat durant 48 hores.
Criteri d'amidament: m2 de superfície amidada segons les especificacions de la DT, amb deducció de la superfície corresponent a obertures, d'acord amb els criteris següents:
Obertures &lt;= 1 m2: No es dedueixen
Obertures &gt; 1 m2: Es dedueix el 100%
</t>
  </si>
  <si>
    <t>01.01.04.08</t>
  </si>
  <si>
    <t>TAPAJUNTS DE PAVIMENT 50 MM DE NEOPRÉ I ALUMINI</t>
  </si>
  <si>
    <t xml:space="preserve">Tapajunts de paviment, per a junt de 50 mm d'amplària mitjana, amb perfil de neoprè i suport d'alumini, col·locant amb fixacions mecàniques.
Criteri d'amidament: m de llargària amidada segons les especificacions de la DT.
</t>
  </si>
  <si>
    <t>01.01.04.09</t>
  </si>
  <si>
    <t>TAPAJUNTS DE PAVIMENT D'ALUMINI</t>
  </si>
  <si>
    <t xml:space="preserve">Tapajunts de paviment, de 50 mm d'amplària, amb perfil de d'alumini, col·locant amb fixacions mecàniques, per canvi de paviment.
Criteri d'amidament: m de llargària amidada segons les especificacions de la DT
</t>
  </si>
  <si>
    <t>Total 01.01.04</t>
  </si>
  <si>
    <t>01.01.05</t>
  </si>
  <si>
    <t>REVESTIMENTS VERTICALS I FALS SOSTRES</t>
  </si>
  <si>
    <t>01.01.05.01</t>
  </si>
  <si>
    <t>ARREBOSSAT REGLEJAT REMOLINAT</t>
  </si>
  <si>
    <t xml:space="preserve">Arrebossat reglejat sobre parament vertical interior, a 3,00 m d'alçària, com a màxim, amb morter ús corrent (GP) de designació CSIII W0, segons la norma UNE-EN 998-1, deixat de regle.
Criteri d'amidament: m2 de superfície amidada segons les especificacions de la DT.
Amb deducció de la superfície corresponent a obertures d'acord amb els criteris següents:
En paraments verticals:
Obertures &lt;= 2 m2: No es dedueixen
Obertures &gt; 2 m2 i &lt;= 4 m2: Es dedueix el 50%
Obertures &gt; 4 m2: Es dedueix el 100%
En paraments horitzontals:
Obertures &lt;= 1 m2: No es dedueixen
Obertures &gt; 1 m2: Es dedueix el 100%
Als forats que no es dedueixin, o que es dedueixin parcialment, l'amidament inclou la feina de fer els retorns, com ara brancals, llindes, etc. En cas de deduir-se el 100% del forat cal amidar també aquests paraments.
Aquests criteris inclouen la neteja dels elements que configuren les obertures, com és ara bastiments que s'hagin embrutat.
</t>
  </si>
  <si>
    <t>01.01.05.02</t>
  </si>
  <si>
    <t>ARREBOSSAT REGLEJAT REMOLINAT I LLISCAT</t>
  </si>
  <si>
    <t xml:space="preserve">Arrebossat reglejat sobre parament vertical interior, a 3,00 m d'alçària, com a màxim, amb morter de ciment 1:6, remolinat i lliscat amb guix C6.
Criteri d'amidament: m2 de superfície amidada segons les especificacions de la DT.
Amb deducció de la superfície corresponent a obertures d'acord amb els criteris següents:
En paraments verticals:
Obertures &lt;= 2 m2: No es dedueixen
Obertures &gt; 2 m2 i &lt;= 4 m2: Es dedueix el 50%
Obertures &gt; 4 m2: Es dedueix el 100%
En paraments horitzontals:
Obertures &lt;= 1 m2: No es dedueixen
Obertures &gt; 1 m2: Es dedueix el 100%
Als forats que no es dedueixin, o que es dedueixin parcialment, l'amidament inclou la feina de fer els retorns, com ara brancals, llindes, etc. En cas de deduir-se el 100% del forat cal amidar també aquests paraments.
Aquests criteris inclouen la neteja dels elements que configuren les obertures, com és ara bastiments que s'hagin embrutat.
</t>
  </si>
  <si>
    <t>01.01.05.03</t>
  </si>
  <si>
    <t>PROTECCIÓ D'ARESTA AMB CANTONERA</t>
  </si>
  <si>
    <t xml:space="preserve">Protecció d'aresta amb cantonera d'acer galvanitzat amb cantell rom de 4 mm, per a un gruix de revestiment de 15 mm.
Criteri d'amidament: m de llargària amidada segons les especificacions de la DT.
</t>
  </si>
  <si>
    <t>01.01.05.04</t>
  </si>
  <si>
    <t>ENRAJOLAT DE PARAMENT VERTICAL ESMALTAT MAT</t>
  </si>
  <si>
    <t xml:space="preserve">Enrajolat de parament vertical interior a una alçària &lt;= 3 m amb rajola de ceràmica esmaltada mat, rajola tipus Minimal blanca o de colors, segons elecció D.F. de 25x38 cm de Marazzi o equivalent, col·locades amb adhesiu per a rajola ceràmica C1 T (UNE-EN 12004) i rejuntat amb beurada CG1 (UNE-EN 13888).
Criteri d'amidament: m2 de superfície amidada segons les especificacions de la DT.
En revestiment de paraments, amb deducció de la superfície corresponent a obertures d'acord amb els criteris següents:
Obertures &lt;= 1 m2: No es dedueixen
Obertures &gt; 1 m2 i &lt;= 2 m2: Es dedueix el 50%
Obertures &gt; 2 m2: Es dedueix el 100%
Als forats que no es dedueixin, o que es dedueixin parcialment, l'amidament inclou la feina de fer els retorns, com brancals, llindes, etc. En cas de deduir-se el 100% del forat cal amidar també aquests paraments.
</t>
  </si>
  <si>
    <t>01.01.05.05</t>
  </si>
  <si>
    <t>CANTONADA ENRAJOLAT D'ALUMINI</t>
  </si>
  <si>
    <t xml:space="preserve">Cantonera d'alumini anodizat d'alta qualitat acabat pulit, de 10 x10 mm d'alçària, i amb forma de recta amb cantell rom, col·locada amb morter adhesiu.
Criteri d'amidament: m de llargària amidada segons les especificacions de la DT.
</t>
  </si>
  <si>
    <t>01.01.05.06</t>
  </si>
  <si>
    <t>MIRALL DE LLUNA INCOLORA DE 5 MM</t>
  </si>
  <si>
    <t xml:space="preserve">Mirall de lluna incolora de 5 mm de gruix, col·locat fixat mecànicament sobre el parament. Cantells pulits.
Criteri d'amidament: m2 de superfície amidada segons les especificacions de la DT.
S'han de considerar les respectives dimensions d'acord amb els criteris següents:
Llargària i amplària: Múltiples de 6 cm
Cal prendre el múltiple immediat superior en el cas que la dimensió no ho sigui.
</t>
  </si>
  <si>
    <t>01.01.05.07</t>
  </si>
  <si>
    <t>CEL RAS PANEL FRIGORIFIC LLIS DE 80 MM</t>
  </si>
  <si>
    <t xml:space="preserve">Cel ras transitable no registrable de panel tipus frigorífic, metal·lic d'acer prelacat exteriors de 0,7 mm de gruix de xapa, amb nucli d'aillament tipus PIR de 80 mm de gruix, amb superfície llisa interior i color blanc estàndard, amb cantell en encaix, recolzat sobre envàs ceràmic, a una alçada de 2,40 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
</t>
  </si>
  <si>
    <t>01.01.05.08</t>
  </si>
  <si>
    <t>REGISTRE D'ACCÉS A FALS SOSTRE</t>
  </si>
  <si>
    <t xml:space="preserve">Subministrament i col·locació de trapa en fals sostre transitable de 80x80 cm, realitzat en el mateix material que el panell del sostre, amb marc i junta de segellat, frontisses, tirador i pany amb clau. Les ferramentes seran en acer inoxidable.
</t>
  </si>
  <si>
    <t>01.01.05.09</t>
  </si>
  <si>
    <t>MITJA CANYA PVC AMB REMAT FLEXIBLE</t>
  </si>
  <si>
    <t xml:space="preserve">Subministrament i col·locació de junt de rematada del panell del sostre amb els paraments verticals, tipus perfil sanitari. Compost per una base de fixació d'alumini i embecedor continu de PVC de 6 cm d'ample amb rematada flexibles (superior i inferior). Totalment col·locat, fins i tot formació de cantonades.
Criteri d'amidament: Metro lineal realment executat.
</t>
  </si>
  <si>
    <t>01.01.05.10</t>
  </si>
  <si>
    <t>CEL RAS REGISTRABLE ACABAT VINILIC</t>
  </si>
  <si>
    <t xml:space="preserve">Cel ras registrable de plaques de guix laminat amb acabat vinílic, 600x 600 mm i 9,5 mm de gruix , sistema desmuntable amb estructura d'acer galvanitzat vist format per perfils principals amb forma de T invertida de 15 mm de base col·locats cada 1,2 m i fixats al sostre mitjançant vareta de suspensió cada 1,2 m , amb perfils secundaris col·locats formant retícula de 600x 600 mm , per a una alçària de cel ras de 4 m com a màxim.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
</t>
  </si>
  <si>
    <t>01.01.05.11</t>
  </si>
  <si>
    <t>PREPARACIÓ DE VOLTES METÀL·LIQUES</t>
  </si>
  <si>
    <t xml:space="preserve">Preparació de voltes de xapa grecada metàl·lica prèvia a la pintura, posterior al raspat de la pintura existent (ambdues activitats no incloses en aquest concepte) consisteixen: Reforç, reparació, massillat, ajustat, fixació i altres treballs de serralleria a justificar.
Criteri d'amidament: m2 de superfície amidada segons les especificacions de la DT.
</t>
  </si>
  <si>
    <t>01.01.05.12</t>
  </si>
  <si>
    <t>PINTAT D'ESTRUCTURES D'ACER</t>
  </si>
  <si>
    <t xml:space="preserve">Pintat d'estructures d'acer amb sistemes de protecció amb grau de durabilitat M, per a classe d'exposició C2, segons UNE-EN ISO 12944, format per 2 capes, capa d'imprimació de 80 µm i capa d'acabat de 40 µm, amb un gruix total de protecció de 120 µm, aplicat de forma manual.
Criteri d'amidament: m2 de superfície realment pintada segons les especificacions de la DT.
Cal considerar el desenvolupament del perímetre.
Deducció de la superfície corresponent a obertures:
Obertures &lt;=1 m2: No es dedueixen
Obertures &gt;1 m2 i &lt;= 2 m2: Es dedueixen el 50%
Obertures &gt;2 m2: Es dedueix el 100%
</t>
  </si>
  <si>
    <t>01.01.05.13</t>
  </si>
  <si>
    <t>PINTAT DE PARAMENT ARREBOSSAT</t>
  </si>
  <si>
    <t xml:space="preserve">Pintat de parament vertical interior de ciment, amb pintura plàstica amb acabat llis, amb una capa de fons, diluïda, i dues d'acabat.
Criteri d'amidament: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
</t>
  </si>
  <si>
    <t>01.01.05.14</t>
  </si>
  <si>
    <t>EXTRADOSSAT DE PLAQUES DE GUIX LAMINAT</t>
  </si>
  <si>
    <t xml:space="preserve">Extradossat de plaques de guix laminat format per estructura autoportant lliure normal N amb perfileria de planxa d'acer galvanitzat, amb un gruix total de l'extradossat de 51 mm, muntants cada 600 mm de 36 mm d'amplaria i canals de 36 mm d'amplaria, amb 1 placa tipus hidròfuga (H) de 15 mm de gruix, fixada mecànicament.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Aquests criteris inclouen la col·locació dels elements que configuren l'obertura, com és ara bastiments, excepte en el cas de forats de més de 4,00 m2 en què aquesta col·locació es compta a part.
</t>
  </si>
  <si>
    <t>01.01.05.15</t>
  </si>
  <si>
    <t>REVESTIMENT LÀMINA VINÍNILICA ADHESIVA</t>
  </si>
  <si>
    <t xml:space="preserve">Subministrament i col·locació de revestiment de parament vertical amb làmina vinílica autoadhesiva opaca color gris metal·litzat, sobre qualsevol tipus de suport (vidirio i guix laminat). Inclou preparació del suport.
Criteri d'amidament: m2 de superfície amidada segons les especificacions de la DT.
</t>
  </si>
  <si>
    <t>01.01.05.16</t>
  </si>
  <si>
    <t>REVESTIMENT XAPA GALVANITZADA</t>
  </si>
  <si>
    <t xml:space="preserve">Revestiment inferior d'escales existents amb xapa d'acer galvanitzat de 2 mm de gruix, amb entramat d'estructura de suport de perfils conformats en fred d'acer galvanitzat. Inclós ancoratges a elements d'obra de fàbrica. 
Criteri d'amidament: m2 de superfície amidada segons les especificacions de la DT.
</t>
  </si>
  <si>
    <t>01.01.05.17</t>
  </si>
  <si>
    <t>PROTECCIÓ DE MUR AMB TUB REDÓ</t>
  </si>
  <si>
    <t xml:space="preserve">Subministrament i col·locació de protecció de mur amb tub rodó d'acer galvanitzat de 5 cm de diàmetre i 1 mm de gruix, col·locat a 30 cm d'alçada amb suports del mateix material cada 1,5 m aproximadament. Inclou ancoratges químics al paviment de formigó.
Criteri d'amidament: m realment executat amidat segons les especificacions de la DT.
</t>
  </si>
  <si>
    <t>Total 01.01.05</t>
  </si>
  <si>
    <t>01.01.06</t>
  </si>
  <si>
    <t>TANCAMENTS I DIVISORIES PRACTICABLES</t>
  </si>
  <si>
    <t>01.01.06.01</t>
  </si>
  <si>
    <t>MAMPARA DIVISÒRIA DE HPL 13 MM FINS  80 CM</t>
  </si>
  <si>
    <t xml:space="preserve">Mampara divisòria entre cabines sanitàries de fins 80 cm de llargària i 205 cm d'alçada total, de tauler de resines fenòliques HPL de 13 mm de gruix amb acabat de color a les dues cares, amb perfils de fixació i peus regulables d'acer inoxidable.
Criteri d'amidament: Unitat de quantitat realment col·locada a l'obra segons les especificacions de la DT, i aprovada per la DF.  
</t>
  </si>
  <si>
    <t>01.01.06.02</t>
  </si>
  <si>
    <t>MAMPARA DIVISÒRIA DE HPL 13 MM DE 140 CM</t>
  </si>
  <si>
    <t xml:space="preserve">Mampara divisòria entre cabines sanitàries de 140 cm de llargària i 205 cm d'alçada total, de tauler de resines fenòliques HPL de 13 mm de gruix amb acabat de color a les dues cares, amb perfils de fixació i peus regulables d'acer inoxidable.
Criteri d'amidament: Unitat de quantitat realment col·locada a l'obra segons les especificacions de la DT, i aprovada per la DF.
</t>
  </si>
  <si>
    <t>01.01.06.03</t>
  </si>
  <si>
    <t>MAMPARA DIVISÒRIA DE HPL 13 MM DE 160 CM</t>
  </si>
  <si>
    <t xml:space="preserve">Mampara divisòria entre cabines sanitàries de 160 cm de llargària i 205 cm d'alçada total, de tauler de resines fenòliques HPL de 13 mm de gruix amb acabat de color a les dues cares, amb perfils de fixació i peus regulables d'acer inoxidable.
Criteri d'amidament: Unitat de quantitat realment col·locada a l'obra segons les especificacions de la DT, i aprovada per la DF.
</t>
  </si>
  <si>
    <t>01.01.06.04</t>
  </si>
  <si>
    <t>MÒDUL FRONTAL MAMPARA HPL 13 MM FINS 90 CM</t>
  </si>
  <si>
    <t xml:space="preserve">Mòdul frontal de cabina sanitària format per una porta practicable i lateral fix, de fins 90 cm d'amplària i 205 cm d'alçada total, de tauler de resines fenòliques HPL de 13 mm de gruix amb acabat de color a les dues cares amb ferramenta d'acer inoxidable, composta de 3 frontisses, 1 tirador, 1 tanca amb indicació exterior, peus regulables i perfil superior de suport amb elements de fixació.
Criteri d'amidament: Unitat de quantitat realment col·locada a l'obra segons les especificacions de la DT, i aprovada per la DF.  
</t>
  </si>
  <si>
    <t>01.01.06.05</t>
  </si>
  <si>
    <t>MÒDUL FRONTAL MAMPARA HPL 13 MM 100 CM</t>
  </si>
  <si>
    <t xml:space="preserve">Mòdul frontal de cabina sanitària format per una porta practicable i lateral fix, de 100 cm d'amplària i 205 cm d'alçada total, de tauler de resines fenòliques HPL de 13 mm de gruix amb acabat de color a les dues cares amb ferramenta d'acer inoxidable, composta de 3 frontisses, 1 tirador, 1 tanca amb indicació exterior, peus regulables i perfil superior de suport amb elements de fixació.
Criteri d'amidament: Unitat de quantitat realment col·locada a l'obra segons les especificacions de la DT, i aprovada per la DF.
</t>
  </si>
  <si>
    <t>01.01.06.06</t>
  </si>
  <si>
    <t>PORTA DE FUSTA REVESTIMENT HPL DE 70 CM</t>
  </si>
  <si>
    <t xml:space="preserve">Porta d'una fulla batent de fusta per a interior, de 35 mm de gruix, amb una llum de pas de 70 cm d'amplària i 210 cm d'alçària, amb fulla cares llises de tauler aglomerat hidròfug xapat, galzes i tapajunts de MDF xapat, amb revestiment de HPL de 5mm, composta de 3 frontisses, pany de cop i clau mestra, amb joc de manetes amb placa grand. Tots els ferratges son d'acer inoxidable (AISI 316 L) marca Ocariz o equivalent. Inclou subministre i col·locació de bastiment i tapajuntes per els dos costats dels mateixos materials i revestiments. Criteri d'amidament: Unitat mesurada segons les especificacions de la DT.
</t>
  </si>
  <si>
    <t>01.01.06.07</t>
  </si>
  <si>
    <t>PORTA DE FUSTA REVESTIMENT HPL DE 80 CM</t>
  </si>
  <si>
    <t xml:space="preserve">Porta d'una fulla batent de fusta per a interior, de 35 mm de gruix, amb una llum de pas de 80 cm d'amplària i 210 cm d'alçària, amb fulla cares llises de tauler aglomerat hidròfug xapat, galzes i tapajunts de MDF xapat, amb revestiment de HPL de 5mm, composta de 3 frontisses, pany de cop i clau mestra, amb joc de manetes amb placa grand. Tots els ferratges son d'acer inoxidable (AISI 316 L) marca Ocariz o equivalent. Inclou subministre i col·locació de bastiment i tapajuntes per els dos costats dels mateixos materials i revestiments. Criteri d'amidament: Unitat mesurada segons les especificacions de la DT.
</t>
  </si>
  <si>
    <t>01.01.06.08</t>
  </si>
  <si>
    <t>FINESTRA D'ALUMINI ANODIZAT BASCULANT DE 90X50CM</t>
  </si>
  <si>
    <t xml:space="preserve">Finestra d'alumini anoditzat natural pulit, col·locada sobre bastiment de base, amb una fulla basculant, per a un buit d'obra aproximat de 90 cm d'amplada x 50 cm d'alçada, elaborada amb perfils de preu i acabat pulit superior, classificació mínima 4 de permeabilitat a l'aire segons UNE-EN 12207, classificació mínima 9A d'estanquitat a l'aigua segons UNE-EN 12208 i classificació mínima C5 de resistència al vent segons UNE-EN 12210, sense persiana. Inclou sellegat necessari. Inclou maneta d'accionament.
Criteri d'amidament: Unitat mesurada segons les especificacions de la DT.
</t>
  </si>
  <si>
    <t>01.01.06.09</t>
  </si>
  <si>
    <t>FINESTRA D'ALUMINI ANODIZAT BASCULANT DE 100X50CM</t>
  </si>
  <si>
    <t xml:space="preserve">Finestra d'alumini anoditzat natural pulit, col·locada sobre bastiment de base, amb una fulla basculant, per a un buit d'obra aproximat de 100 cm d'amplada x 50 cm d'alçada, elaborada amb perfils de preu i acabat pulit superior, classificació mínima 4 de permeabilitat a l'aire segons UNE-EN 12207, classificació mínima 9A d'estanquitat a l'aigua segons UNE-EN 12208 i classificació mínima C5 de resistència al vent segons UNE-EN 12210, sense persiana. Inclou sellegat necessari. Inclou maneta d'accionament.
Criteri d'amidament: Unitat mesurada segons les especificacions de la DT.
</t>
  </si>
  <si>
    <t>01.01.06.10</t>
  </si>
  <si>
    <t>FINESTRA D'ALUMINI ANODIZAT CORREDISSA 200X100CM</t>
  </si>
  <si>
    <t xml:space="preserve">Finestra d'alumini anoditzat natural pulit, col·locada sobre bastiment de base, amb dues fulles corredises, per a un buit d'obra aproximat de 200 cm d'amplada x 100 cm d'alçada, elaborada amb perfils de preu i acabat pulit superior, classificació mínima 4 de permeabilitat a l'aire segons UNE-EN 12207, classificació mínima 9A d'estanquitat a l'aigua segons UNE-EN 12208 i classificació mínima C5 de resistència al vent segons UNE-EN 12210, sense persiana. Inclou sellegat necessari. Inclou maneta d'accionament pany i clau.
Criteri d'amidament: Unitat mesurada segons les especificacions de la DT.
</t>
  </si>
  <si>
    <t>01.01.06.11</t>
  </si>
  <si>
    <t>VIDRE AÏLLANT DE LLUNES INCOLORES 4/8/5 MM</t>
  </si>
  <si>
    <t xml:space="preserve">Vidre aïllant de lluna incolora de 4 mm de gruix, cambra d'aire de 8 mm i lluna de 5 mm de gruix incolora, col·locat amb llistó de vidre sobre fusta, acer o alumini.
Criteri d'amidament: m2 de superfície amidada segons les especificacions de la DT.
S'han de considerar les respectives dimensions segons els criteris següents, cal prendre el múltiple immediat superior en cas que la dimensió no ho sigui:
Llargària i amplària: Múltiples de 3 cm
Unitats amb superfície &lt; 0,25 m2: 0,25 m2 per unitat
</t>
  </si>
  <si>
    <t>01.01.06.12</t>
  </si>
  <si>
    <t>REMAT EN FORMA DE U DE XAPA D'ALUMINI</t>
  </si>
  <si>
    <t xml:space="preserve">Subministrament i col·locació de remat en xapa d'alumini de 2 mm de gruix, amb forma d'U, de 50 cm de longitud, 25 cm de desenvolupament, col·locat entre finestres a l'exterior, per tapar cant d'envà. Acabat anodizat pulit, igual a les finestres.  Inclòs segellats, acabat i neteja.
</t>
  </si>
  <si>
    <t>01.01.06.13</t>
  </si>
  <si>
    <t>FINESTRA D'ALUMINI ANODIZAT BASCULANT 90X60 CM</t>
  </si>
  <si>
    <t xml:space="preserve">Finestra d'alumini anoditzat natural pulit, col·locada sobre bastiment de base, amb una fulla basculant, per a un buit d'obra aproximat de 90 cm d'amplada x 60 cm d'alçada, elaborada amb perfils de preu i acabat pulit superior, classificació mínima 4 de permeabilitat a l'aire segons UNE-EN 12207, classificació mínima 9A d'estanquitat a l'aigua segons UNE-EN 12208 i classificació mínima C5 de resistència al vent segons UNE-EN 12210, sense persiana. Inclou sellegat necessari. Inclou maneta d'accionament.
Criteri d'amidament: Unitat mesurada segons les especificacions de la DT.
</t>
  </si>
  <si>
    <t>Total 01.01.06</t>
  </si>
  <si>
    <t>01.01.07</t>
  </si>
  <si>
    <t>APARELLS SANITARIS I COMPLEMENTS</t>
  </si>
  <si>
    <t>01.01.07.01</t>
  </si>
  <si>
    <t>RENTAMANS INTEGRAT DE QUARS AMB RESINES</t>
  </si>
  <si>
    <t xml:space="preserve">Subministrament i instal·lació de taulell amb rentamans corregut integrat, amb formació de canal central de 9 cm d'ample i profunditat variable pel pendent de l'1%, construïts en plaques de quars amb resines tipus Silestone o similar, de 60 cm d'ample, recolzat sobre murets de totxana transversals cada 2 m com a màxim, amb faldó davanter i posterior de 18 cm del mateix material, els murets també estan revestits del mateix material per tots els costats. Inclou desguàs d'acer inoxidable, registrable, de 8x8 cm, amb ampolla sifònica cromada, cada 2 m com a màxim. Trepants per a col·locació d'aixetes cada 60 cm (no incloses). Tots cants estaran polits, totes les unions estaran enganxades i segellades. Tot segons model a vestidors del MCPeix i les indicacions de la D.F. Inclou connexió segellada a xarxa de sanejament.
Criteri d'amidament: Es mesurarà per m realment executat, estant cada lavabo complert.
</t>
  </si>
  <si>
    <t>01.01.07.02</t>
  </si>
  <si>
    <t>LAVABO MURAL AMB MIG PEU DE PORCELLANA</t>
  </si>
  <si>
    <t xml:space="preserve">Lavabo mural amb mig peu de porcellana esmaltada, senzill, d'amplària 53 a 75 cm, de color blanc i preu mitjà, col·locat amb suports murals i amb mig peu.
Criteri d'amidament: Unitat de quantitat instal·lada, mesurada segons les especificacions de la DT.
</t>
  </si>
  <si>
    <t>01.01.07.03</t>
  </si>
  <si>
    <t>INODOR DE PORCELLANA</t>
  </si>
  <si>
    <t xml:space="preserve">Inodor de porcellana esmaltada, de sortida horitzontal tipus Victoria amb sortida al terra de ROCA SANITARIO o equivalent, amb seient i tapa, de color blanc, col·locat sobre el paviment i connectat a la xarxa d'evacuació.
Sense tanc, amb tap i aro lacats. Inclou connexió segellada a xarxa de sanejament. Criteri d'amidament: Unitat de quantitat instal·lada, mesurada segons les especificacions de la DT.
</t>
  </si>
  <si>
    <t>01.01.07.04</t>
  </si>
  <si>
    <t>URINARI DE PORCELLANA</t>
  </si>
  <si>
    <t xml:space="preserve">Urinari de porcellana esmaltada amb sifó incorporat, alimentació integrada, de color blanc i preu mitjà, col·locat amb fixacions murals. Inclou connexió segellada a xarxa de sanejament.
Criteri d'amidament: Unitat de quantitat instal·lada, mesurada segons les especificacions de la DT.
</t>
  </si>
  <si>
    <t>01.01.07.05</t>
  </si>
  <si>
    <t>ABOCADOR DE PORCELLANA</t>
  </si>
  <si>
    <t xml:space="preserve">Abocador de porcellana esmaltada amb alimentació integrada, de color blanc, preu alt, col·locat sobre el paviment i connectat a la xarxa d'evacuació.
Criteri d'amidament: Unitat de quantitat instal·lada, mesurada segons les especificacions de la DT.
</t>
  </si>
  <si>
    <t>01.01.07.06</t>
  </si>
  <si>
    <t>AIXETA MESCLADORA TEMP PER LAVABO</t>
  </si>
  <si>
    <t xml:space="preserve">Aixeta mescladora temporitzada per a lavabo tipus Presto XT - LM PN o equivalent, apertura per polsador, muntada superficialment sobre taulell o aparell sanitari, de llautó cromat,  amb dues entrades de maniguets i airejador de sortida.Inclou subminstrament i instal·lació amb connexió segellada a xarxes de AFS i ACS. Criteri d'amidament: Unitat de quantitat instal·lada, mesurada segons les especificacions de la DT.
</t>
  </si>
  <si>
    <t>01.01.07.07</t>
  </si>
  <si>
    <t>AIXETA MESCLADORA TEMP PER LAVABO, AMB PALANCA</t>
  </si>
  <si>
    <t xml:space="preserve">Aixeta mescladora temporitzada per a lavabo tipus Presto 3000 ECO palanca o equivalent, apertura per palanca, muntada superficialment sobre taulell o aparell sanitari, de llautó cromat,  amb dues entrades de maniguets i airejador de sortida. Inclou subminstrament i instal·lació amb connexió segellada a xarxes de AFS i ACS. Criteri d'amidament: Unitat de quantitat instal·lada, mesurada segons les especificacions de la DT.
</t>
  </si>
  <si>
    <t>01.01.07.08</t>
  </si>
  <si>
    <t>FLUXOR PER A INODOR</t>
  </si>
  <si>
    <t xml:space="preserve">Fluxor per a inodor, muntat superficialment, amb aixeta de regulació i tub de descàrrega incorporats, de llautó cromat, tipus Presto 1000 M amb clau, amb entrada de 3/4", i colze d'enllaç a l'alimentació mural. Inclou embellidor.  Inclou subminstrament i instal·lació amb connexió segellada a xarxa de AFS. Criteri d'amidament: Unitat de quantitat instal·lada, mesurada segons les especificacions de la DT.
</t>
  </si>
  <si>
    <t>01.01.07.09</t>
  </si>
  <si>
    <t>AIXETA DE PAS TEMPORITZADA PER A URINARI</t>
  </si>
  <si>
    <t xml:space="preserve">Aixeta de pas temporitzada per a urinari, mural, muntada superficialment amb tub d'enllaç, de llautó cromat, tipus Presto ECO XT -U o equivalent, amb entrada de 3/4". Inclou subminstrament i instal·lació amb connexió segellada a xarxa de AFS. Criteri d'amidament: Unitat de quantitat instal·lada, mesurada segons les especificacions de la DT.
</t>
  </si>
  <si>
    <t>01.01.07.10</t>
  </si>
  <si>
    <t>AIXETA PER ABOCADOR AMB PROLONGACIÓ</t>
  </si>
  <si>
    <t xml:space="preserve">Aixeta senzilla per abocador, mural, muntada superficialment, de llautó cromat, amb prolongació giratoria tipus Caño giratorio Presto 350 arte longitud 300 mm, amb aixeta i sortida exterior roscada de 3/4", incorporades, amb entrada de 1/2". Inclou airejador i embellidor. Inclou subminstrament i instal·lació amb connexió segellada a xarxa de AFS. Criteri d'amidament: Unitat de quantitat instal·lada, mesurada segons les especificacions de la DT.
</t>
  </si>
  <si>
    <t>01.01.07.11</t>
  </si>
  <si>
    <t>EIXUGAMANS PER AIRE CALENT</t>
  </si>
  <si>
    <t xml:space="preserve">Eixugamans per aire calent amb sensor electrònic de presència, exterior en acer inoxidable, tipus KAI 01251.B de Nofer o equivalent,  de potència 1500 W, cabal 2300 l/min i temperatura 50°C (ambient 20C), instal·lat.
Criteri d'amidament: Unitat de quantitat instal·lada, mesurada segons les especificacions de la DT. El preu ha d'incloure l'aparell, accessoris, ancoratge al parament, escomesa elèctrica i els assaigs i proves per a la seva comprovació.
</t>
  </si>
  <si>
    <t>01.01.07.12</t>
  </si>
  <si>
    <t>BARRA MURAL DOBLE ABATIBLE</t>
  </si>
  <si>
    <t xml:space="preserve">Barra mural doble abatible per a bany adaptat, de 800 mm de llargària i 35 mm de d, de tub d'alumini recobert de nilò, col·locat amb fixacions mecàniques.
Criteri d'amidament: Unitat de quantitat instal·lada, mesurada segons les especificacions de la DT.
</t>
  </si>
  <si>
    <t>Total 01.01.07</t>
  </si>
  <si>
    <t>01.01.08</t>
  </si>
  <si>
    <t>XARXA DE SANEJAMENT</t>
  </si>
  <si>
    <t>01.01.08.01</t>
  </si>
  <si>
    <t>DESGUÀS D'APARELL SANITARI DN 40 MM</t>
  </si>
  <si>
    <t xml:space="preserve">Desguàs d'aparell sanitari amb tub de PVC-U de paret estructurada, àrea d'aplicació B segons norma UNE-EN 1453-1, de DN 40 mm, fins a baixant, caixa o clavegueró.
Criteri d'amidament: m de llargària amidada segons les especificacions de la DT.
</t>
  </si>
  <si>
    <t>01.01.08.02</t>
  </si>
  <si>
    <t>DESGUÀS D'APARELL SANITARI DN 50 MM</t>
  </si>
  <si>
    <t xml:space="preserve">Desguàs d'aparell sanitari amb tub de PVC-U de paret estructurada, àrea d'aplicació B segons norma UNE-EN 1453-1, de DN 50 mm, fins a baixant, caixa o clavegueró.
Criteri d'amidament: m de llargària amidada segons les especificacions de la DT.
</t>
  </si>
  <si>
    <t>01.01.08.03</t>
  </si>
  <si>
    <t>DESGUÀS D'APARELL SANITARI DN 75 MM</t>
  </si>
  <si>
    <t xml:space="preserve">Desguàs d'aparell sanitari amb tub de PVC-U de paret estructurada, àrea d'aplicació B segons norma UNE-EN 1453-1, de DN 75 mm, fins a baixant, caixa o clavegueró.
Criteri d'amidament: m de llargària amidada segons les especificacions de la DT.
</t>
  </si>
  <si>
    <t>01.01.08.04</t>
  </si>
  <si>
    <t>DESGUÀS D'APARELL SANITARI DN 90 MM</t>
  </si>
  <si>
    <t xml:space="preserve">Desguàs d'aparell sanitari amb tub de PVC-U de paret estructurada, àrea d'aplicació B segons norma UNE-EN 1453-1, de DN 90 mm, fins a baixant, caixa o clavegueró.
Criteri d'amidament: m de llargària amidada segons les especificacions de la DT.
</t>
  </si>
  <si>
    <t>01.01.08.05</t>
  </si>
  <si>
    <t>DESGUÀS D'APARELL SANITARI DN 110 MM</t>
  </si>
  <si>
    <t xml:space="preserve">Desguàs d'aparell sanitari amb tub de PVC-U de paret estructurada, àrea d'aplicació B segons norma UNE-EN 1453-1, de DN 110 mm, fins a baixant, caixa o clavegueró.
Criteri d'amidament: m de llargària amidada segons les especificacions de la DT.
</t>
  </si>
  <si>
    <t>01.01.08.06</t>
  </si>
  <si>
    <t>REPARACIÓ JUNT DE BAIXANT</t>
  </si>
  <si>
    <t xml:space="preserve">Reparació de junts de baixants de fibrociment amb nou rejuntat i segellat amb massilla asfàltica d'aplicació en calent.
Criteri d'amidament: Unitat de junt realment reparat amidat segons les especificacions de la DT.
</t>
  </si>
  <si>
    <t>01.01.08.07</t>
  </si>
  <si>
    <t>BONERA SIFÒNICA INOX 150X150 MM</t>
  </si>
  <si>
    <t xml:space="preserve">Bonera sifònica d'acer inoxidable AISI 304 de 150x150 mm de costat amb sortida vertical de 50 mm de diàmetre, amb tapa plana acer inoxidable, col·locada amb morter per a ram de paleta classe M 5 ( 5 N/mm2 ).
Criteri d'amidament: Unitat de quantitat realment col·locada a l'obra d'acord amb les especificacions de la DT.
</t>
  </si>
  <si>
    <t>01.01.08.08</t>
  </si>
  <si>
    <t>CANAL AMB REIXA D'ACER INOX.</t>
  </si>
  <si>
    <t xml:space="preserve">Canal de formigó polímer sense pendent, d'amplària interior 100 mm i de 60 a 100 mm d'alçària, amb perfil lateral, amb reixa d'acer inoxidable perforada classe A15, segons norma UNE-EN 1433, fixada amb cargols a la canal, col·locada sobre base de formigó amb solera de 100 mm de gruix i parets de 100 mm de gruix.
Criteri d'amidament: m de llargària amidada segons les especificacions de la DT.
</t>
  </si>
  <si>
    <t>01.01.08.09</t>
  </si>
  <si>
    <t>CLAVEGUERÓ PVC-U DN 110 MM PENJAT</t>
  </si>
  <si>
    <t xml:space="preserve">Clavegueró amb tub de PVC-U de paret estructurada, àrea aplicació B segons norma UNE-EN 1453-1, de DN 110 mm, penjat al sostre.
Criteri d'amidament: m de llargària instal·lada, amidada segons les especificacions de la DT, entre els eixos dels elements o dels punts per connectar.
Aquest criteri inclou les pèrdues de material corresponents a retalls i la repercussió de les peces especials a col·locar.
</t>
  </si>
  <si>
    <t>01.01.08.10</t>
  </si>
  <si>
    <t>CLAVEGUERÓ PVC-U DN 125 MM PENJAT</t>
  </si>
  <si>
    <t xml:space="preserve">Clavegueró amb tub de PVC-U de paret estructurada, àrea aplicació B segons norma UNE-EN 1453-1, de DN 125 mm, penjat al sostre.
Criteri d'amidament: m de llargària instal·lada, amidada segons les especificacions de la DT, entre els eixos dels elements o dels punts per connectar.
Aquest criteri inclou les pèrdues de material corresponents a retalls i la repercussió de les peces especials a col·locar.
</t>
  </si>
  <si>
    <t>01.01.08.11</t>
  </si>
  <si>
    <t>CLAVEGUERÓ PVC-U DN 160 MM PENJAT</t>
  </si>
  <si>
    <t xml:space="preserve">Clavegueró amb tub de PVC-U de paret estructurada, àrea aplicació B segons norma UNE-EN 1453-1, de DN 160 mm, penjat al sostre.
Criteri d'amidament: m de llargària instal·lada, amidada segons les especificacions de la DT, entre els eixos dels elements o dels punts per connectar.
Aquest criteri inclou les pèrdues de material corresponents a retalls i la repercussió de les peces especials a col·locar.
</t>
  </si>
  <si>
    <t>01.01.08.12</t>
  </si>
  <si>
    <t>CLAVEGUERÓ PVC-U DN 110 MM SOTERRAT</t>
  </si>
  <si>
    <t xml:space="preserve">Clavegueró amb tub de PVC-U de paret massissa per a sanejament sense pressió, de DN 110 mm i de SN 2 (2 kN/m2) de rigidesa anular, segons norma UNE-EN 1401-1, sobre llit de sorra de 15 cm de gruix i reblert amb sorra fins a 30 cm per sobre del tub.
Criteri d'amidament: m de llargària instal·lada, amidada segons les especificacions de la DT, entre els eixos dels elements o dels punts per connectar.
Aquest criteri inclou les pèrdues de material corresponents a retalls i la repercussió de les peces especials a col·locar.
</t>
  </si>
  <si>
    <t>01.01.08.13</t>
  </si>
  <si>
    <t>CLAVEGUERÓ PVC-U DN 160 MM SOTERRAT</t>
  </si>
  <si>
    <t xml:space="preserve">Clavegueró amb tub de PVC-U de paret massissa per a sanejament sense pressió, de DN 160 mm i de SN 2 (2 kN/m2) de rigidesa anular, segons norma UNE-EN 1401-1, sobre llit de sorra de 15 cm de gruix i reblert amb sorra fins a 30 cm per sobre del tub.
Criteri d'amidament: m de llargària instal·lada, amidada segons les especificacions de la DT, entre els eixos dels elements o dels punts per connectar.
Aquest criteri inclou les pèrdues de material corresponents a retalls i la repercussió de les peces especials a col·locar.
</t>
  </si>
  <si>
    <t>01.01.08.14</t>
  </si>
  <si>
    <t>CONNEXIÓ A PERICÓ O POU EXISTENT</t>
  </si>
  <si>
    <t xml:space="preserve">Connexió de xarxa de sanejament nova a xarxa existent en un element tipus pericó o pou de registre. Consistent en la realització d'un buit, la col·locació del col·lector corresponent, el segellat del buit i la repación de l'element. Inclosa la càrrega i transport dels residus al contenidor o camió. Inclosos tots els materials, mà d'obra.
Criteri d'amidament: unitat realmente executada.
</t>
  </si>
  <si>
    <t>01.01.08.15</t>
  </si>
  <si>
    <t>BAIXANT PVC-U DN 160 MM</t>
  </si>
  <si>
    <t xml:space="preserve">Baixant de tub de PVC-U de paret estructurada, àrea d'aplicació B segons norma UNE-EN 1453-1, de DN 160 mm, incloses les peces especials i fixat mecànicament amb brides.
Criteri d'amidament: m de llargària instal·lada, amidada segons les especificacions de la DT, entre els eixos dels elements o dels punts per connectar.
Aquest criteri inclou les pèrdues de material corresponents a retalls i la repercussió de les peces especials a col·locar.
</t>
  </si>
  <si>
    <t>01.01.08.16</t>
  </si>
  <si>
    <t>CONDUCTE VENTILACIÓ PVC-U DN 50 MM</t>
  </si>
  <si>
    <t xml:space="preserve">Conducte de ventilació de tub de PVC-U de paret massissa, àrea d'aplicació B segons norma UNE-EN 1329-1, de DN 50 mm, incloses les peces especials i fixat mecànicament amb brides.
Criteri d'amidament: m de llargària instal·lada, amidada segons les especificacions de la DT, entre els eixos dels elements o dels punts per connectar.
Aquest criteri inclou les pèrdues de material corresponents a retalls i la repercussió de les peces especials a col·locar.
</t>
  </si>
  <si>
    <t>01.01.08.17</t>
  </si>
  <si>
    <t>VÀLVULA EQUILIBRADORA DE PRESSIÓ</t>
  </si>
  <si>
    <t xml:space="preserve">Vàlvula equilibradora de pressió per a sistemes de desguàs, d'ABS, flux d'aire de 7,5 l/s, de designació AI segons norma UNE-EN 12380, roscada a l'adaptador fixat al tub. Tot inclòs.
Criteri d'amidament: Unitat de quantitat instal·lada, mesurada segons les especificacions de la DT.
</t>
  </si>
  <si>
    <t>01.01.08.18</t>
  </si>
  <si>
    <t>REGISTRE DESGUÀS D'URINARI DN 40MM</t>
  </si>
  <si>
    <t xml:space="preserve">Registre en desguàs de urinari realitzat en tub de PVC DN 40mm per mitjà d'una peça especial tipus Y amb tap roscat. Inclou revestiment exterior en xapa d'alumini lacat en blanc conformada i fixada mecànicament al parament. Criteri d'amidament: Unitat de quantitat instal·lada, mesurada segons les especificacions de la DT.
</t>
  </si>
  <si>
    <t>Total 01.01.08</t>
  </si>
  <si>
    <t>Total 01.01</t>
  </si>
  <si>
    <t>01.02</t>
  </si>
  <si>
    <t>INSTAL.LACIONS MECANIQUES</t>
  </si>
  <si>
    <t>01.02.01</t>
  </si>
  <si>
    <t>INSTAL·LACIÓ FONTANERIA</t>
  </si>
  <si>
    <t>01.02.01.01</t>
  </si>
  <si>
    <t>CANONADES AFS</t>
  </si>
  <si>
    <t>01.02.01.01.01</t>
  </si>
  <si>
    <t>TUB.POLIPROPILE PN-20 25x3,5mm AILLAT</t>
  </si>
  <si>
    <t>m.</t>
  </si>
  <si>
    <t xml:space="preserve">ML. CANONADA DE POLIPROPILÉ REFORÇADA AMB FIBRA DE DIÀMETRE EXTERIOR 25 MM  Y GRUIX 3,5 MM, DE LA MARCA NIRON FG O EQUIVALENT, TIPUS PN-20, CLASE 2, SDR 7,4, SEGONS LA NORMA UNE 53-380. INCLUS SUMINISTRE I MUNTATGE, P.P. D'ACCESORIS I ELEMENTS DE RECOZAMENT,  AÏLLAMENT PER EVITARCONDENSACIONS  DE 9 MM  S/CTE-HS-4  I CTE DB SI, TOTALMENT INSTAL.LADA I FUNCIONANT.
</t>
  </si>
  <si>
    <t>01.02.01.01.02</t>
  </si>
  <si>
    <t>TUB.POLIPROPILE PN-20 32x4,4mm AILLAT</t>
  </si>
  <si>
    <t xml:space="preserve">ML. CANONADA DE POLIPROPILÉ REFORÇADA AMB FIBRA DE DIÀMETRE EXTERIOR 32 MM  Y GRUIX 4,4 MM, DE LA MARCA NIRON FG O EQUIVALENT, TIPUS PN-20, CLASE 2, SDR 7,4, SEGONS LA NORMA UNE 53-380. INCLOS SUMINISTRE I MUNTATGE, P.P. D'ACCESORIS I ELEMENTS DE RECOLZAMENT,  AÏLLAMENT PER EVITARCONDENSACIONS  DE 9 MM  S/CTE-HS-4  I CTE DB SI, TOTALMENT INSTAL.LADA I FUNCIONANT.
</t>
  </si>
  <si>
    <t>01.02.01.01.03</t>
  </si>
  <si>
    <t>TUB.POLIPROPILE PN-20 40x3,7 mm AILLAT</t>
  </si>
  <si>
    <t xml:space="preserve">ML. CANONADA DE POLIPROPILÉ REFORÇADA AMB FIBRA DE DIÀMETRE EXTERIOR 40 MM  Y GRUIX 3,7 MM, DE LA MARCA NIRON FG O EQUIVALENT, TIPUS PN-20, CLASE 2, SDR 11, SEGONS LA NORMA UNE 53-380. INCLOS SUMINISTRE I MUNTATGE, P.P. D'ACCESORIS I ELEMENTS DE RECOLZAMENT,  AÏLLAMENT PER EVITARCONDENSACIONS  DE 9 MM  S/CTE-HS-4  I CTE DB SI, TOTALMENT INSTAL.LADA I FUNCIONANT.
</t>
  </si>
  <si>
    <t>01.02.01.01.04</t>
  </si>
  <si>
    <t>TUB.POLIPROPILE PN-20 50x4,6 mm AILLAT</t>
  </si>
  <si>
    <t xml:space="preserve">ML. CANONADA DE POLIPROPILÉ REFORÇADA AMB FIBRA DE DIÀMETRE EXTERIOR 50 MM  Y GRUIX 4,6 MM, DE LA MARCA NIRON FG O EQUIVALENT, TIPUS PN-20, CLASE 2, SDR 11, SEGONS LA NORMA UNE 53-380. INCLOS SUMINISTRE I MUNTATGE, P.P. D'ACCESORIS I ELEMENTS DE RECOLZAMENT,  AÏLLAMENT PER EVITARCONDENSACIONS  DE 9 MM  S/CTE-HS-4 I CTE DB SI, TOTALMENT INSTAL.LADA I FUNCIONANT.
</t>
  </si>
  <si>
    <t>01.02.01.01.05</t>
  </si>
  <si>
    <t>TUB.POLIPROPILE PN-20 75x6,8 mm AILLAT</t>
  </si>
  <si>
    <t xml:space="preserve">ML. CANONADA DE POLIPROPILÉ REFORÇADA AMB FIBRA DE DIÀMETRE EXTERIOR 75 MM  Y GRUIX 6,8 MM, DE LA MARCA NIRON FG O EQUIVALENT, TIPUS PN-20, CLASE 2, SDR 11, SEGONS LA NORMA UNE 53-380. INCLOS SUMINISTRE I MUNTATGE, P.P. D'ACCESORIS I ELEMENTS DE RECOLZAMENT,  AÏLLAMENT PER EVITARCONDENSACIONS  DE 9 MM  S/CTE-HS-4  I CTE DB SI, , TOTALMENT INSTAL.LADA I FUNCIONANT.
</t>
  </si>
  <si>
    <t>01.02.01.01.06</t>
  </si>
  <si>
    <t>CONNEXIÓ A XARXA EXISTENT AMB CLAU DE PAS AMB TUB.POLIPROPILE PN-20 75x6,8 mm AILLAT</t>
  </si>
  <si>
    <t xml:space="preserve">CONNEXIÓ A XARXA EXISTENT D'AIGUA POTABLE AMB ML. CANONADA DE POLIPROPILÉ REFORÇADA AMB FIBRA DE DIÀMETRE EXTERIOR 75 MM  Y GRUIX 6,8 MM, DE LA MARCA NIRON FG O EQUIVALENT, TIPUS PN-20, CLASE 2, SDR 11, SEGONS LA NORMA UNE 53-380. INCLOS VÁLVULA DE TALL, ACCESORIS ESPECIALS, SUMINISTRE I MUNTATGE, P.P. D'ACCESORIS I ELEMENTS DE RECOLZAMENT,  AÏLLAMENT PER EVITARCONDENSACIONS  DE 9 MM  S/CTE-HS-4, I CTE DB SI, TOTALMENT INSTAL.LADA I FUNCIONANT.
</t>
  </si>
  <si>
    <t>Total 01.02.01.01</t>
  </si>
  <si>
    <t>01.02.01.02</t>
  </si>
  <si>
    <t>VÀLVULES AFS</t>
  </si>
  <si>
    <t>01.02.01.02.01</t>
  </si>
  <si>
    <t>VÀLVULA D'ESCAIRE DN-15</t>
  </si>
  <si>
    <t xml:space="preserve">VÀLVULA D'ESCAIRE ROSCADA, MANUAL, DE DIÀMETRE DN-20.
INCLÒS PETIT MATERIAL, ACCESSORIS, SUBMINISTRAMENT I MUNTATGE.
</t>
  </si>
  <si>
    <t>01.02.01.02.02</t>
  </si>
  <si>
    <t>AIXETA PER A MÀNEGA DN-20</t>
  </si>
  <si>
    <t xml:space="preserve">SUBMINISTRE I COL.LOCACIÓ DE AIXETA PER MÀNEGA DE NETEJA, DE 20 MM. DE DIÀMETRE, PER A PRESA A LA PARET DE LA MÀNEGA, FILTRE A LA SORTIDA, ROSCADA. INCLÒS ACCESORIS I PETIT MATERIAL.
CRITERI DE MESURAMENT
UNITAT REALMENT COL.LOCADA, AMB UN MUNTATGE CORRECTE I EN PERFECTE FUNCIONAMENT.
</t>
  </si>
  <si>
    <t>01.02.01.02.03</t>
  </si>
  <si>
    <t>VÀLVULA DE PAPALLONA DN-80</t>
  </si>
  <si>
    <t xml:space="preserve">SUBMINISTRE I COL.LOCACIÓ DE VÀLVULA DE PAPALLONA AMB PALANCA I GALLET, DE 80 MM DE DIÀMETRE, CONSTRUIDA AMB FERRO, PN 10, EMBRIDADA. INCLÒS CONTRABRIDES, CARGOLS, SUPORTACIÓ, PETIT MATERIAL I EL MATEIX AÏLLAMENT QUE LA CANONADA QUE LA SUPORTA.
</t>
  </si>
  <si>
    <t>01.02.01.02.04</t>
  </si>
  <si>
    <t>VÀLVULA DE BOLA DN-50</t>
  </si>
  <si>
    <t xml:space="preserve">SUBMINISTRE I COL.LOCACIÓ DE VÀLVULA DE BOLA DE LLAUTÓ, ANELLS DE TEFLÓ, DE 50 MM DE DIÀMETRE, ROSCADA. INCLÒS ACCESSORIS, PETIT MATERIAL.
</t>
  </si>
  <si>
    <t>01.02.01.02.05</t>
  </si>
  <si>
    <t>VÀLVULA DE BOLA DN-40</t>
  </si>
  <si>
    <t xml:space="preserve">SUBMINISTRE I COL.LOCACIÓ DE VÀLVULA DE BOLA DE LLAUTÓ, ANELLS DE TEFLÓ, DE 40 MM DE DIÀMETRE, ROSCADA. INCLÒS ACCESSORIS, PETIT MATERIAL.
</t>
  </si>
  <si>
    <t>01.02.01.02.06</t>
  </si>
  <si>
    <t>VÀLVULA DE BOLA DN-32</t>
  </si>
  <si>
    <t xml:space="preserve">SUBMINISTRE I COL.LOCACIÓ DE VÀLVULA DE BOLA DE LLAUTÓ, ANELLS DE TEFLÓ, DE 32 MM DE DIÀMETRE, ROSCADA. INCLÒS ACCESSORIS, PETIT MATERIAL.
</t>
  </si>
  <si>
    <t>01.02.01.02.07</t>
  </si>
  <si>
    <t>VÀLVULA DE BOLA DN-25</t>
  </si>
  <si>
    <t xml:space="preserve">SUBMINISTRE I COL.LOCACIÓ DE VÀLVULA DE BOLA DE LLAUTÓ, ANELLS DE TEFLÓ, DE 25 MM DE DIÀMETRE, ROSCADA. INCLÒS ACCESSORIS, PETIT MATERIAL.
</t>
  </si>
  <si>
    <t>01.02.01.02.08</t>
  </si>
  <si>
    <t>PURGADOR AUTOMÀTIC AMB VÀLVULA DE TANCAMENT</t>
  </si>
  <si>
    <t xml:space="preserve">PURGADOR AUTOMÀTIC EN LLAUTÓ (22 MM.) AMB CLAU DE TALL I PEÇA EN T DE LLAUTÓ AMB UNIÓ D'ANELLS OPRESORS.
INCLÓS AILLAMENT, PETIT MATERIAL SUMINISTRE I MUNTATGE.
</t>
  </si>
  <si>
    <t>01.02.01.02.09</t>
  </si>
  <si>
    <t>VÁVULA REDUCTORA DE PRESSIÓ 1¼´´</t>
  </si>
  <si>
    <t>UD</t>
  </si>
  <si>
    <t xml:space="preserve">VÁLVULA REDUCTORA DE PRESSIÓ AMB ROSCA, MARCA HONEYWELL, MODEL D06F O EQUIVALENT, DE LLAUTÓ NIQUELAT, DE DIÁMETRO NOMINAL 1¼´´, DE PRESSIÓ MÁXIMA DE ENTRADA DE 16 BAR Y PRESIÓN DE SALIDA DE 1,5 A 6 BAR.INCLOU PETIT MATERIAL, ACCESORIS, SUMINISTRE I MUNTATGE.
</t>
  </si>
  <si>
    <t>Total 01.02.01.02</t>
  </si>
  <si>
    <t>01.02.01.03</t>
  </si>
  <si>
    <t xml:space="preserve"> EQUIPS  ACS</t>
  </si>
  <si>
    <t>01.02.01.03.01</t>
  </si>
  <si>
    <t>TERMO-ACUMULADOR ELÉCTRICO 30 l.</t>
  </si>
  <si>
    <t xml:space="preserve">TERMO-ACUMULADOR ELÉCTRICO PARA PRODUCCION DE A.C.S., DE INSTALACIÓN VERTICAL, PARA ACUMULACIÓN DE 30 L., UNA POTENCIA DE 1.600 W, ACERO INOXIDABLE, CON AISLAMIENTO TÉRMICO LIBRE DE CFC, RESISTENCIA ELÉCTRICA ENVAINADA, VÁLVULA DE SEGURIDAD, TERMOSTATO, DISPOSITIVO DE VACIADO, VÁLVULA ANTIRRETORNO, ÁNODO DE MAGNESIO E INDICADOR LUMINOSO DE FUNCIONAMIENTO.
MARCA/MODELO : SAUNIER DUVAL / SD 30 ESC
INCLUYENDO CONEXIÓN ELÉCTRICA, VASO DE EXPANSIÓN, 2 LLAVES DE CORTE, VALVULA DE SEGURIDAD CON SALIDA CONDUCIDA A DESAGUE MAS PROXIMO, DESAGUE CONDUCIDO A SANEAMIENTO MAS PROXIMO, SOPORTES, BANCADA DE SUELO, ACCESORIOS, PEQUEÑO MATERIAL, SUMINISTRO, MONTAJE Y PUESTA EN MARCHA.
"Replanteo, colocado y elevacion de los materiales al tajo, disposicion de los medios de seguridad y proteccion reglamentarios no incluidos en el Plan de Seguridad, colocacion de andamiajes y/o apuntalamientos necesarios, traida y retirada de herramientas y medios auxiliares de obra, transporte de escombros a vertedero autorizado mas proximo y canon de vertido, limpieza diaria de la zona de trabajo".
Nota: Necesariamente, debera ofertarse la solucion descrita en la partida. Paralelamente, podra ofertarse el equivalente al sistema descrito,de la marca  ACV, BAXI ROCA, que deberan ser aprobadas por parte de la D.F.
</t>
  </si>
  <si>
    <t>01.02.01.03.02</t>
  </si>
  <si>
    <t>TERMO-ACUMULADOR ELÉCTRICO 100 l.</t>
  </si>
  <si>
    <t xml:space="preserve">Suministro y montaje de acumulador eléctrico para producción de ACS, de acero galvanizado aislado en poliuretano y acabado exterior esmaltado. Con ánodo de magnesio para protección  anticorrosiva. Con acabado interior y exteiror en acero inoxidable, resistencia eléctrica de esteatita protegida por vaina y termostato regulable. Incluyendo, válvulas de bola DN-20, válvula de seguridad DN-20, válvula antirretorno DN-20, manguitos aislantes dieléctricos en las conexiones hidráulicas, conexión eléctrica, válvula de vaciado y desagüe conducido hasta bajante más próximo. Incluso medios de elevacion, con todos los accesorios de fijacion y montaje. Totalmente instalado y en funcionamiento. De las siguientes características:
-Posicion: vertical
-Presión máx. de servicio: 7 bar. (10 Bar)
-Capacidad de acumulación: 100 lt.
-Temperatura máxima de trabajo: 95ºC.
-Regulación termostato: de 35 a 70ºC. 
-Potencia nominal: 1600 W (2 RESISTENCIAS 2X800 W.)
-Alimentacion: 230.1.50 
-Dimensiones: ALTURA= 755 ANCHO=500; FONDO=522 mm
-Peso expedicion: 33,5 kg.
-Marca / Modelo:SAUNIER DUVAL / SD 100 ES C
INCLUYENDO CONEXIÓN ELÉCTRICA, VASO DE EXPANSIÓN, 2 LLAVES DE CORTE, VALVULA DE SEGURIDAD CON SALIDA CONDUCIDA A DESAGUE MAS PROXIMO, DESAGUE CONDUCIDO A SANEAMIENTO MAS PROXIMO, SOPORTES, BANCADA DE SUELO, ACCESORIOS, PEQUEÑO MATERIAL, SUMINISTRO, MONTAJE Y PUESTA EN MARCHA.
"Replanteo, colocado y elevacion de los materiales al tajo, disposicion de los medios de seguridad y proteccion reglamentarios no incluidos en el Plan de Seguridad, colocacion de andamiajes y/o apuntalamientos necesarios, traida y retirada de herramientas y medios auxiliares de obra, transporte de escombros a vertedero autorizado mas proximo y canon de vertido, limpieza diaria de la zona de trabajo".
Nota: Necesariamente, debera ofertarse la solucion descrita en la partida. Paralelamente, podra ofertarse el equivalente al sistema descrito,de la marca  ACV, BAXI ROCA, que deberan ser aprobadas por parte de la D.F.
</t>
  </si>
  <si>
    <t>Total 01.02.01.03</t>
  </si>
  <si>
    <t>01.02.01.04</t>
  </si>
  <si>
    <t>CANONADES ACS</t>
  </si>
  <si>
    <t>01.02.01.04.01</t>
  </si>
  <si>
    <t>TUB.POLIPROPILE PN-20 25x3,5mm AILLAT SEGONS RITE</t>
  </si>
  <si>
    <t xml:space="preserve">ML. CANONADA DE POLIPROPILÉ REFORÇADA AMB FIBRA DE DIÀMETRE EXTERIOR 25 MM  Y GRUIX 3,5 MM, DE LA MARCA NIRON FG O EQUIVALENT, TIPUS PN-20, CLASE 2, SDR 7,4, SEGONS LA NORMA UNE 53-380. INCLOS AÏLLAMENT D'ESCUMA ELASTOMÉRICA SEGONS RITE  I CTE DB SI, . INCLUS SUMINISTRE I MUNTATGE, P.P. D'ACCESORIS I ELEMENTS DE RECOZAMENT, TOTALMENT INSTAL.LADA I FUNCIONANT.
</t>
  </si>
  <si>
    <t>01.02.01.04.02</t>
  </si>
  <si>
    <t>TUB.POLIPROPILE PN-20 32x4,4mm AILLAT SEGONS RITE</t>
  </si>
  <si>
    <t xml:space="preserve">ML. CANONADA DE POLIPROPILÉ REFORÇADA AMB FIBRA DE DIÀMETRE EXTERIOR 32 MM  Y GRUIX 4,4 MM, DE LA MARCA NIRON FG O EQUIVALENT, TIPUS PN-20, CLASE 2, SDR 7,4, SEGONS LA NORMA UNE 53-380. INCLOS AÏLLAMENT D'ESCUMA ELASTOMÉRICA SEGONS RITE I CTE DB SI, . INCLOS SUMINISTRE I MUNTATGE, P.P. D'ACCESORIS I ELEMENTS DE RECOLZAMENT, TOTALMENT INSTAL.LADA I FUNCIONANT.
</t>
  </si>
  <si>
    <t>Total 01.02.01.04</t>
  </si>
  <si>
    <t>01.02.01.05</t>
  </si>
  <si>
    <t>VÀLVULES DISTRIBUCIO ACS</t>
  </si>
  <si>
    <t>Total 01.02.01.05</t>
  </si>
  <si>
    <t>Total 01.02.01</t>
  </si>
  <si>
    <t>01.02.02</t>
  </si>
  <si>
    <t>INSTAL·LACIÓ VENTILACIÓ</t>
  </si>
  <si>
    <t>01.02.02.01</t>
  </si>
  <si>
    <t>DISTRIBUCIÓ D'AIRE</t>
  </si>
  <si>
    <t>01.02.02.01.01</t>
  </si>
  <si>
    <t>CONDUCTE RECTANGULAR DE XAPA</t>
  </si>
  <si>
    <t xml:space="preserve">SUBMINISTRAMENT I MUNTATGE DE CONDUCTE RECTANGULAR CONSTRUÏT EN PLANXA D'ACER GALVANITZAT (S/UNE -EN 1505:99), UNIONS SISTEMA METU, ESPESSORS SEGONS UNE 100-102-88. INCLOENT PETIT MATERIAL, AMB PART PROPORCIONAL D'ACCESSORIS I SUPORTS.
</t>
  </si>
  <si>
    <t>01.02.02.01.02</t>
  </si>
  <si>
    <t>CONDUCTE CIRCULAR ACER GALVANITZAT DN-125</t>
  </si>
  <si>
    <t xml:space="preserve">SUBMINISTRAMENT I MUNTATGE DE CONDUCTE CIRCULAR HELICOÏDAL, CONSTRUIT EN XAPA D'ACER GALVANITZAT DE 125 MM DE DIÀMETRE, SEGONS UNE 100-102-88. INCLÒS PART PROPORCIONAL D'ACCESORIS I SUPORTS.
</t>
  </si>
  <si>
    <t>01.02.02.01.03</t>
  </si>
  <si>
    <t>CONDUCTE CIRCULAR ACER GALVANITZAT DN-150</t>
  </si>
  <si>
    <t xml:space="preserve">SUBMINISTRAMENT I MUNTATGE DE CONDUCTE CIRCULAR HELICOÏDAL , CONSTRUIT EN XAPA D'ACER GALVANITZAT DE 150 MM DE DIÀMETRE, SEGONS UNE 100-102-88. INCLÒS PART PROPORCIONAL D'ACCESORIS I SUPORTS ISOFÓNICS
</t>
  </si>
  <si>
    <t>01.02.02.01.04</t>
  </si>
  <si>
    <t>CONDUCTE CIRCULAR ACER GALVANITZAT DN-200</t>
  </si>
  <si>
    <t xml:space="preserve">SUBMINISTRAMENT I MUNTATGE DE CONDUCTE CIRCULAR HELICOÏDAL, CONSTRUIT EN XAPA D'ACER GALVANITZAT DE 200 MM DE DIÀMETRE, SEGONS UNE 100-102-88. INCLÒS PART PROPORCIONAL D'ACCESORIS I SUPORTS ISOFÓNICS
</t>
  </si>
  <si>
    <t>01.02.02.01.05</t>
  </si>
  <si>
    <t>CONDUCTE CIRCULAR ACER GALVANITZAT DN-250</t>
  </si>
  <si>
    <t xml:space="preserve">SUBMINISTRAMENT I MUNTATGE DE CONDUCTE CIRCULAR HELICOÏDAL, CONSTRUIT EN XAPA D'ACER GALVANITZAT DE 250 MM DE DIÀMETRE, SEGONS UNE 100-102-88. INCLÒS PART PROPORCIONAL D'ACCESORIS I SUPORTS ISOFÓNICS
</t>
  </si>
  <si>
    <t>01.02.02.01.06</t>
  </si>
  <si>
    <t>CONDUCTE CIRCULAR ACER GALVANITZAT DN-300/315</t>
  </si>
  <si>
    <t xml:space="preserve">SUBMINISTRAMENT I MUNTATGE DE CONDUCTE CIRCULAR HELICOÏDAL, CONSTRUIT EN XAPA D'ACER GALVANITZAT DE 300/315 MM DE DIÀMETRE, SEGONS UNE 100-102-88. INCLÒS PART PROPORCIONAL D'ACCESORIS ISUPORTS ISOFÓNICS
</t>
  </si>
  <si>
    <t>01.02.02.01.07</t>
  </si>
  <si>
    <t>CONDUCTE CIRCULAR ACER GALVANITZAT DN-350/355</t>
  </si>
  <si>
    <t xml:space="preserve">SUBMINISTRAMENT I MUNTATGE DE CONDUCTE CIRCULAR HELICOÏDAL, CONSTRUIT EN XAPA D'ACER GALVANITZADA DE 350 MM DE DIÀMETRE, SEGONS UNE 100-102-88. INCLÒS PART PROPORCIONAL D'ACCESORIS I SUPORTS ISOFÓNICS
</t>
  </si>
  <si>
    <t>01.02.02.01.08</t>
  </si>
  <si>
    <t>TAPA DE REGISTRE PER CONDUCTE CIRCULAR</t>
  </si>
  <si>
    <t xml:space="preserve">TAPA DE REGISTRE PER CONDUCTE CIRCULAR DN-300 MM., PER CONDUCTE DE XAPA GALVANITZADA, AMB JUNTES ESTANQUES I PALOMETES DE TANCAMENT. AMB PART PROPORCIONAL D'ACCESSORIS I SUPORTS.
INCLOENT PETIT MATERIAL, ACCESSORIS, SUBMINISTRAMENT I MUNTATGE.
</t>
  </si>
  <si>
    <t>Total 01.02.02.01</t>
  </si>
  <si>
    <t>01.02.02.02</t>
  </si>
  <si>
    <t>DIFUSSIÓ D'AIRE</t>
  </si>
  <si>
    <t>01.02.02.02.01</t>
  </si>
  <si>
    <t>REIXA INTEMPÈRIE TROX/AWG-WG400X330 (REI-01)</t>
  </si>
  <si>
    <t xml:space="preserve">SUBMINISTRAMENT I MUNTATGE DE REIXA DE INTEMPÈRIE MARCA TROX O EQUIVALENT SÈRIE AWG DE 400X330 MM, INCLÒS TELA METÀL·LICA ANTI INSECTES I MARC FRONTAL TALADRAT, INSTAL·LADA.
</t>
  </si>
  <si>
    <t>01.02.02.02.02</t>
  </si>
  <si>
    <t>REIXETA D’IMPULSIÓ/RETORN TROX /VAT-AG 225 x 125 (RE-01)</t>
  </si>
  <si>
    <t xml:space="preserve">REIXETA D’IMPULSIÓ DE LAMES RECTES HORITZONTALS FIXES, SENSE MARC, AMB COMPORTA DE REGULACIÓ, CONSTRUÏDA EN ALUMINI ANODITZAT E6-C-0, SUBMINISTRAMENT, MUNTATGE, PETIT MATERIAL I ACCESSORIS, TOTALMENT INSTAL·LADA I EN FUNCIONAMENT DE LES CARACTERÍSTIQUES SEGÜENTS
-MARCA/ MODEL: TROX/VAT-AG-225 x 125 O EQUIVALENT
-TAMANY: 225 x 125 MM
-INCLOU PLENUM I TRAM DE CONDUCTE DE XAPA D'ACER GALVANITZAT RECTANGULAR CONNECTAT A CIRCULAR DE DN250 AMB COLL D'ACER GALVANITZAT PER ENCASTAR LA REIXA DE 425 X 125 SEGONS INDICACIONS FABRICANT REIXETA.
</t>
  </si>
  <si>
    <t>01.02.02.02.03</t>
  </si>
  <si>
    <t>REIXETA D’IMPULSIÓ/RETORN TROX /TRS-RS  225x 75 (RE-02)</t>
  </si>
  <si>
    <t xml:space="preserve">REIXETA D’IMPULSIÓ DE LAMES RECTES HORITZONTALS FIXES,  AMB COMPORTA DE REGULACIÓ AMB ACCÉS PER DEVANT, PER ENCASTAR EN CONDUCTE CIRCULAR DESDE DN150 FINS A DN400 CONSTRUÏDA EN ALUMINI ANODITZAT E6-C-0, SUBMINISTRAMENT, MUNTATGE, PETIT MATERIAL I ACCESSORIS, TOTALMENT INSTAL·LADA I EN FUNCIONAMENT DE LES CARACTERÍSTIQUES SEGÜENTS
-MARCA/ MODEL: TROX/TRS-RS-225 x 75 O EQUIVALENT
-TAMANY: 225 x 75 MM
</t>
  </si>
  <si>
    <t>01.02.02.02.04</t>
  </si>
  <si>
    <t>REIXA DE PAS DE PORTA O PARET AMB CONTRAMARC I MARC TROX/AGS-T525X525 (RI-01)</t>
  </si>
  <si>
    <t xml:space="preserve">REIXETA DE PAS D'AIRE PER PORTA O PARET DE LAMES RECTES HORITZONTALS FIXES, AMB MARC, I CONTRAMARC CONSTRUÏDA EN ALUMINI ANODITZAT E6-C-0, SUBMINISTRAMENT, MUNTATGE, PETIT MATERIAL I ACCESSORIS, TOTALMENT INSTAL·LADA I EN FUNCIONAMENT DE LES CARACTERÍSTIQUES SEGÜENTS
-MARCA/ MODEL: TROX/AGS-T-525 x 525 O EQUIVALENT
-TAMANY: 525 x 525 MM
INCLOU OBERTURA DE PORTA PER ENCASTAR LA REIXA SEGONS MIDES INDICADES PER FABRICANT.
</t>
  </si>
  <si>
    <t>Total 01.02.02.02</t>
  </si>
  <si>
    <t>01.02.02.03</t>
  </si>
  <si>
    <t>VENTILADORS</t>
  </si>
  <si>
    <t>01.02.02.03.01</t>
  </si>
  <si>
    <t>CAJA DE VENTILACIÓ PER EXTRACCIÓ 1.900 M3/H (VE-01)</t>
  </si>
  <si>
    <t xml:space="preserve">SUBMINISTRAMENT I MUNTATGE CAIXA DE VENTILACIÓ, FORMADA PER VENTILADORS CENTRÍFUGS DE DOBLE OÏDA I MOTOR ELÈCTRIC I CONSTRUCCIÓ EN ACER GALVANITZAT AMB AÏLLAMENT ACÚSTIC. DE LES SEGÜENTS CARACTERÍSTIQUES:
-SERVEI: EXTRACIO BANYS
-CAUDAL D'AIRE: 1.900 M3/H
-PRESSIÓ DISPONIBLE: 150 PA
-MARCA/MODEL: S&amp;P /CAB-355 ECOWATT 230V50/60HZ N8O EQUIVALENT APROBAT PER DF
INCLOENT REGULADOR REB-ECOWATT, PROGRAMADOR HORARI A CUADRE ELÉCTRIC, CONJUNT DE AMORTIDORS DE ALTA QUALITAT A VALIDAR PER LA DF, LONES ANTIVIBRADORES EN LA CONNEXIÓ A CONDUCTES, SUPORTS, PETIT MATERIAL, SUBMINISTRAMENT, INTERRUPTOR DE TALL PER MANTENIMENT,  MUNTATGE I POSADA EN MARXA.
</t>
  </si>
  <si>
    <t>01.02.02.03.02</t>
  </si>
  <si>
    <t>CAJA DE VENTILACIÓ PER EXTRACCIÓ 1.700 M3/H (VE-02)</t>
  </si>
  <si>
    <t xml:space="preserve">SUBMINISTRAMENT I MUNTATGE CAIXA DE VENTILACIÓ, FORMADA PER VENTILADORS CENTRÍFUGS DE DOBLE OÏDA I MOTOR ELÈCTRIC I CONSTRUCCIÓ EN ACER GALVANITZAT AMB AÏLLAMENT ACÚSTIC. DE LES SEGÜENTS CARACTERÍSTIQUES:
-SERVEI: EXTRACIO BANYS
-CAUDAL D'AIRE: 1.700 M3/H
-PRESSIÓ DISPONIBLE: 150 PA
-MARCA/MODEL: S&amp;P /CAB-355 ECOWATT 230V50/60HZ N8 O EQUIVALENT APROBAT PER DF
INCLOENT REGULADOR REB-ECOWATT, PROGRAMADOR HORARI A CUADRE ELÉCTRIC, CONJUNT DE AMORTIDORS DE ALTA QUALITAT A VALIDAR PER LA DF, LONES ANTIVIBRADORES EN LA CONNEXIÓ A CONDUCTES, SUPORTS, PETIT MATERIAL, SUBMINISTRAMENT, INTERRUPTOR DE TALL PER MANTENIMENT,  MUNTATGE I POSADA EN MARXA.
</t>
  </si>
  <si>
    <t>01.02.02.03.03</t>
  </si>
  <si>
    <t>VENTILACIÓDOR HELICOCENTRÍFUG DE BAIX PERFIL PER EXTRACCIÓ 100 M3/H (VE-03)</t>
  </si>
  <si>
    <t xml:space="preserve">SUBMINISTRAMENT I MUNTATGE CAIXA DE VENTILACIÓ, FORMADA PER VENTILADORS HELICO CENTRÍFUGS AMB MOTOR ELÈCTRIC. DE LES SEGÜENTS CARACTERÍSTIQUES:
SEGÜENTS CARACTERÍSTIQUES:
-SERVEI: EXTRACIO BANYS
-CAUDAL D'AIRE: 100 M3/H
-PRESSIÓ DISPONIBLE: 150 PA
-MARCA/MODEL: S&amp;P /TD-500/160 ECOWATT (90-260V 50/60HZ) NE O EQUIVALENT APROBAT PER DF
INCLOENT REGULADOR REB-ECOWATT, PROGRAMADOR HORARI A CUADRE ELÉCTRIC, CONJUNT DE AMORTIDORS DE ALTA QUALITAT A VALIDAR PER LA DF, LONES ANTIVIBRADORES EN LA CONNEXIÓ A CONDUCTES, SUPORTS, PETIT MATERIAL, SUBMINISTRAMENT, INTERRUPTOR DE TALL PER MANTENIMENT,  MUNTATGE I POSADA EN MARXA.
</t>
  </si>
  <si>
    <t>01.02.02.03.04</t>
  </si>
  <si>
    <t>CAJA DE VENTILACIÓ PER EXTRACCIÓ 1.400 M3/H (VE-04)</t>
  </si>
  <si>
    <t xml:space="preserve">SUBMINISTRAMENT I MUNTATGE CAIXA DE VENTILACIÓ, FORMADA PER VENTILADORS CENTRÍFUGS DE DOBLE OÏDA I MOTOR ELÈCTRIC I CONSTRUCCIÓ EN ACER GALVANITZAT AMB AÏLLAMENT ACÚSTIC. DE LES SEGÜENTS CARACTERÍSTIQUES:
-SERVEI: EXTRACIO BANYS
-CAUDAL D'AIRE: 1.400 M3/H
-PRESSIÓ DISPONIBLE: 150 PA
-MARCA/MODEL: S&amp;P /CAB-315 ECOWATT 230V50/60HZ N8 O EQUIVALENT APROBAT PER DF
INCLOENT REGULADOR REB-ECOWATT, PROGRAMADOR HORARI A CUADRE ELÉCTRIC, CONJUNT DE AMORTIDORS DE ALTA QUALITAT A VALIDAR PER LA DF, LONES ANTIVIBRADORES EN LA CONNEXIÓ A CONDUCTES, SUPORTS, PETIT MATERIAL, SUBMINISTRAMENT, INTERRUPTOR DE TALL PER MANTENIMENT,   MUNTATGE I POSADA EN MARXA.
</t>
  </si>
  <si>
    <t>01.02.02.03.05</t>
  </si>
  <si>
    <t>CAJA DE VENTILACIÓ PER EXTRACCIÓ 400 M3/H (VE-05)</t>
  </si>
  <si>
    <t xml:space="preserve">SUBMINISTRAMENT I MUNTATGE CAIXA DE VENTILACIÓ, FORMADA PER VENTILADORS CENTRÍFUGS DE DOBLE OÏDA I MOTOR ELÈCTRIC I CONSTRUCCIÓ EN ACER GALVANITZAT AMB AÏLLAMENT ACÚSTIC. DE LES SEGÜENTS CARACTERÍSTIQUES:
-SERVEI: EXTRACIO BANYS
-CAUDAL D'AIRE: 400 M3/H
-PRESSIÓ DISPONIBLE: 150 PA
-MARCA/MODEL: S&amp;P /CAB-160 ECOWATT 230V50/60HZ O EQUIVALENT APROBAT PER DF
INCLOENT REGULADOR REB-ECOWATT, PROGRAMADOR HORARI A CUADRE ELÉCTRIC, CONJUNT DE AMORTIDORS DE ALTA QUALITAT A VALIDAR PER LA DF, LONES ANTIVIBRADORES EN LA CONNEXIÓ A CONDUCTES, SUPORTS, PETIT MATERIAL, SUBMINISTRAMENT, INTERRUPTOR DE TALL PER MANTENIMENT,  MUNTATGE I POSADA EN MARXA.
</t>
  </si>
  <si>
    <t>01.02.02.03.06</t>
  </si>
  <si>
    <t>CAJA DE VENTILACIÓ PER EXTRACCIÓ 800 M3/H (VE-06)</t>
  </si>
  <si>
    <t xml:space="preserve">SUBMINISTRAMENT I MUNTATGE CAIXA DE VENTILACIÓ, FORMADA PER VENTILADORS CENTRÍFUGS DE DOBLE OÏDA I MOTOR ELÈCTRIC I CONSTRUCCIÓ EN ACER GALVANITZAT AMB AÏLLAMENT ACÚSTIC. DE LES SEGÜENTS CARACTERÍSTIQUES:
-SERVEI: EXTRACIO BANYS
-CAUDAL D'AIRE: 800 M3/H
-PRESSIÓ DISPONIBLE: 150 PA
-MARCA/MODEL: S&amp;P /CAB-200 ECOWATT 230V50/60HZ N8 O EQUIVALENT APROBAT PER DF
INCLOENT REGULADOR REB-ECOWATT, PROGRAMADOR HORARI A CUADRE ELÉCTRIC, CONJUNT DE AMORTIDORS DE ALTA QUALITAT A VALIDAR PER LA DF, LONES ANTIVIBRADORES EN LA CONNEXIÓ A CONDUCTES, SUPORTS, PETIT MATERIAL, SUBMINISTRAMENT, INTERRUPTOR DE TALL PER MANTENIMENT,  MUNTATGE I POSADA EN MARXA.
</t>
  </si>
  <si>
    <t>01.02.02.03.07</t>
  </si>
  <si>
    <t>SORTIDA CONDUCTE EXTRACCIÓ PER PARAMENT VERTICAL EXISTENT DE COBERTA</t>
  </si>
  <si>
    <t xml:space="preserve">SORTIDA CONDUCTE EXTRACCIÓ EN MATERIAL DE PVC PER PARAMENT VERTICAL EXISTENT DE COBERTA. INCLOU TALADRE I EXECUCIÓ DEL PAS DE CONDUCTE SEGONS MIDES PLÀNOLS , EN CADA CAS. INCLOU MITJANS D'ELEVACIÓ, SUPORTACIÓ A ESTRUCTURA DE L'EDIFICI , SEGELLATS, IMPERMEABILITACIÓ, I PROTECCIÓ ANTIINSECTES EN LA SORTIDA AL CONDUCTE ACABAT EN COLL DE CISNE PER EVITAR L'ENTRADA D'AIGUA. S'INSTAL·LARÁ AMB PENDENT LLEUGERA CAP A L'EXTERIOR. AQUEST TRAM DE PVC ÚNICAMENT ES DISPOSARÁ EN EL PAS DEL PARAMENT LA RESTA ES CONECTARÁ A CONDUCTE DE XAPA GALVANITZAT.
</t>
  </si>
  <si>
    <t>Total 01.02.02.03</t>
  </si>
  <si>
    <t>Total 01.02.02</t>
  </si>
  <si>
    <t>01.02.03</t>
  </si>
  <si>
    <t>INSTAL·LACIÓ DE CONTROL CENTRALITZAT</t>
  </si>
  <si>
    <t>01.02.03.01</t>
  </si>
  <si>
    <t>REPROGRAMACIÓ DE CONTROL CENTRALITZAT DE CADA EDIFICI PER CONTROL HORARI CUADRES ELÉCTRICS SERVEIS</t>
  </si>
  <si>
    <t>PA</t>
  </si>
  <si>
    <t xml:space="preserve">REPROGRAMACIÓ DE CONTROL CENTRALITZAT DE CADA EDIFICI PER CONTROL HORARI DELS CUADRES ELÉCTRICS DE CADA NUCLI DE SERVEIS HIGIÉNICS. INCLOU CABLEJAT SOTA TUB LLIURE D'HALOGENS DESDE CONTACTORS GENERALS DE CADA QUADRE FINS A CONTROLADORS ALLEN BRADLEY EXISTENTS ALS EDIFICIS. PER PODER GENERAR HORARIS D'ENERGITZACIÓ DE CUADRES PER APAGAR FORA D'HORARI TOTES LES INSTAL·LACIONS DE VENTILACIÓ, ENLLUMENAT, ETC.
</t>
  </si>
  <si>
    <t>Total 01.02.03</t>
  </si>
  <si>
    <t>Total 01.02</t>
  </si>
  <si>
    <t>01.03</t>
  </si>
  <si>
    <t>INSTAL.LACIONS ELECTRIQUES</t>
  </si>
  <si>
    <t>01.03.01</t>
  </si>
  <si>
    <t>ELECTRICITAT</t>
  </si>
  <si>
    <t>01.03.01.01</t>
  </si>
  <si>
    <t>QUADRES SECUNDARIS</t>
  </si>
  <si>
    <t>01.03.01.01.01</t>
  </si>
  <si>
    <t>INSTAL·LACIÓ PROTECCIONS A QUADRE GENERAL EXISTENT DE ZONA</t>
  </si>
  <si>
    <t xml:space="preserve">Instal·lació en quadres generals existents de pavellons o zona, de proteccions per a les linias d'alimentació a quadres secundaris de banys mitjançant interruptor automàtic magnetotérmic de 32A.
Inclou P.P. de línea elèctrica d'alimentació, realitzada amb conductor Cu aïllament lliure d'halògens, tub plàtic lliure d'halògens, i caixa de derivació.
Totalment instal·lada i en funcionament.     
</t>
  </si>
  <si>
    <t>01.03.01.01.02</t>
  </si>
  <si>
    <t>QUADRE TIPUS-1 BANYS PAVELLONS A-B-C-D-E-F MCFiH</t>
  </si>
  <si>
    <t xml:space="preserve">Subministre i instal.lació de QUADRE TIPUS-1 BANYS PAVELLONS A-B-C-D-E-F MCFiH. Planta Altell, amb les característiques i composició de les proteccions i elements indicats en  esquemes electrics,  memòria descriptiva i plecs d'especificacions. A més a més disposarà de: 
- Circuit de comandament del quadre. 
- Proteccions del tipus VIGI o equivalents. 
- Enregletat de sortida inclos cablejat de comandament a altres quadres i sistema de gestió centralitzada.
- Porta amb pany.  
- 20 % d'espai lliure en fileres per a posibles ampliacions, 
- Inclou el codi d'identificació del quadre i de totes les seves sortides: Figuraran en rètols de caire permant fixats a la porta exterior del quadre, amb les característiques que es fixaran per la Direcció d'Obra.  
- Inclou tot el petit material d'instal·lació, la posda a terra de l'armari  i la bancada en cas de ser necessària.  Totalment instal.lat, connexionats tots els elements a instal.lar en quadre i en funcionament. 
- Elements complementaris:  Ventiladors, bancades, departament portadocuments, amb els esquemes elèctrics, etc.
- Amplada màxima del quadre 0,5 m. 
- Tipus PRAGMA d' SCHNEIDER  o equivalent. 
Inclou armari, aparamenta, accesoris, complements, proves i posada en servei.
</t>
  </si>
  <si>
    <t>01.03.01.01.03</t>
  </si>
  <si>
    <t>QUADRE TIPUS-2 BANYS PAVELLÓ G MCFiH i PONTS 1, 2, 3 MCPEIX</t>
  </si>
  <si>
    <t xml:space="preserve">Subministre i instal.lació de QUADRE TIPUS-2 BANYS PAVELLÓ G MCFiH i, PONTS 1-2-3 MCPEIX. Planta Altell, amb les característiques i composició de les proteccions i elements indicats en  esquemes electrics,  memòria descriptiva i plecs d'especificacions. A més a més disposarà de: 
- Circuit de comandament del quadre. 
- Proteccions del tipus VIGI o equivalents. 
- Enregletat de sortida inclos cablejat de comandament a altres quadres i sistema de gestió centralitzada.
- Porta amb pany.  
- 20 % d'espai lliure en fileres per a posibles ampliacions, 
- Inclou el codi d'identificació del quadre i de totes les seves sortides: Figuraran en rètols de caire permant fixats a la porta exterior del quadre, amb les característiques que es fixaran per la Direcció d'Obra.  
- Inclou tot el petit material d'instal·lació, la posda a terra de l'armari  i la bancada en cas de ser necessària.  Totalment instal.lat, connexionats tots els elements a instal.lar en quadre i en funcionament. 
- Elements complementaris:  Ventiladors, bancades, departament portadocuments, amb els esquemes elèctrics, etc.
- Amplada màxima del quadre 0,5 m. 
- Tipus PRAGMA d' SCHNEIDER  o equivalent. 
Inclou armari, aparamenta, accesoris, complements, proves i posada en servei.
</t>
  </si>
  <si>
    <t>Total 01.03.01.01</t>
  </si>
  <si>
    <t>01.03.01.02</t>
  </si>
  <si>
    <t>LÍNIES SECUNDARIES DE DISTRIBUCIÓ</t>
  </si>
  <si>
    <t>01.03.01.02.01</t>
  </si>
  <si>
    <t>CABLE 0,6/1 KV RZ1-K (AS), 3X1,5MM2,COL. CANAL/SAFATA</t>
  </si>
  <si>
    <t xml:space="preserve">Cable amb conductor de coure de 0,6/1 kV de tensió assignada, amb designació RZ1-K (AS), tripolar, de secció 3 x 1,5 mm2, amb coberta del cable de poliolefines amb baixa emissió fums, col·locat en tub o safata.
Inclou accesoris de connexió i marcatge sistema unex.
Totalment instal·lat, connexionat i en funcionament.
</t>
  </si>
  <si>
    <t>01.03.01.02.02</t>
  </si>
  <si>
    <t>CABLE 0,6/1 KV RZ1-K (AS), 3X2,5MM2,COL. CANAL/SAFATA</t>
  </si>
  <si>
    <t xml:space="preserve">Cable amb conductor de coure de 0,6/1 kV de tensió assignada, amb designació RZ1-K (AS), tripolar, de secció 3 x 2,5 mm2, amb coberta del cable de poliolefines amb baixa emissió fums, col·locat en tub o safata.
Inclou accesoris de connexió i marcatge sistema unex.
Totalment instal·lat, connexionat i en funcionament.
</t>
  </si>
  <si>
    <t>01.03.01.02.03</t>
  </si>
  <si>
    <t>CABLE 0,6/1 KV RZ1-K (AS), 3X4MM2,COL. CANAL/SAFATA</t>
  </si>
  <si>
    <t xml:space="preserve">Cable amb conductor de coure de 0,6/1 kV de tensió assignada, amb designació RZ1-K (AS), tripolar, de secció 3 x 4 mm2, amb coberta del cable de poliolefines amb baixa emissió fums, col·locat en tub o safata.
Inclou accesoris de connexió i marcatge sistema unex.
Totalment instal·lat, connexionat i en funcionament.
</t>
  </si>
  <si>
    <t>Total 01.03.01.02</t>
  </si>
  <si>
    <t>01.03.01.03</t>
  </si>
  <si>
    <t>ENLLUMENAT</t>
  </si>
  <si>
    <t>01.03.01.03.01</t>
  </si>
  <si>
    <t>LLUMINARIA EMERGENCIA HYDRA LD N3 + KETB HYDRA</t>
  </si>
  <si>
    <t xml:space="preserve">SUMINISTRE I MUNTAGE HYDRA LD N3 + KETB
Projector autònom d'emergència + KETB HYDRA:
Cos rectangular amb arestes pronunciades que consta de una carcassa fabricada en policarbonat i difusor en idéntic material. consta de una làmpara LED que s'il·lumina si falla el subministre de xarxa.
Caracteristiques:
- Format: Hydra + KETB
- Funcionament: No permanent LED
- Autonòmia. 1h
- Làmpara d'emergència: ILMLED
- Grau de Protecció: IP42 IK04
- Pilot testimoni de càrrega: LED
- Aïllament elèctric: Clase II
- Dispositiu de verificació: No
- Connexió Telecomandament: Si
- Tipus de Bateria: NiCd estanca alta temperatura
- Tensió alimentació: 220-230V 50/60 Hz
Inclou P.P. de línea elèctrica d'alimentació, realitzada amb conductor Cu aïllament lliure d'halògens, tub plàtic lliure d'halògens, i caixa de derivació.
Totalment instal.lat, connexionat, provat i en funcionament.
</t>
  </si>
  <si>
    <t>01.03.01.03.02</t>
  </si>
  <si>
    <t>LLUMINARIA EMERGENCIA HYDRA LD N6 + KETB HYDRA</t>
  </si>
  <si>
    <t xml:space="preserve">SUMINISTRE I MUNTAGE HYDRA LD N6 + KETB
Projector autònom d'emergència + KETB HYDRA:
Cos rectangular amb arestes pronunciades que consta de una carcassa fabricada en policarbonat i difusor en idéntic material. consta de una làmpara LED que s'il·lumina si falla el subministre de xarxa.
Caracteristiques:
- Format: Hydra + KETB
- Funcionament: No permanent LED
- Autonòmia. 1h
- Làmpara d'emergència: ILMLED
- Grau de Protecció: IP42 IK04
- Pilot testimoni de càrrega: LED
- Aïllament elèctric: Clase II
- Dispositiu de verificació: No
- Connexió Telecomandament: Si
- Tipus de Bateria: NiCd estanca alta temperatura
- Tensió alimentació: 220-230V 50/60 Hz
Inclou P.P. de línea elèctrica d'alimentació, realitzada amb conductor Cu aïllament lliure d'halògens, tub plàtic lliure d'halògens, i caixa de derivació.
Totalment instal.lat, connexionat, provat i en funcionament.
</t>
  </si>
  <si>
    <t>01.03.01.03.03</t>
  </si>
  <si>
    <t>DOWNLIGHT ENCASTAT MODEL KONIC 2X26W DE LA MARCA LAMP O EQUIVALENT.</t>
  </si>
  <si>
    <t xml:space="preserve">Downlight encastat rodó model KONIC CL.I TC-ET 2X26W de la marca LAMP. Fabricat en injecció de policarbonat, amb reflector metal·litzat i amb sistema de  subjecció tipus Torkit de fàcil instal·lació. Model per a llums TC-ET 2X26W. Equip electrònic incorporat. Classe d'aïllament I.
Inclou P.P. de línea elèctrica d'alimentació, realitzada amb conductor Cu aïllament lliure d'halògens, tub plàtic lliure d'halògens, i caixa de derivació.
Totalment instal·lat, connexionat, provat i en funcionament.
</t>
  </si>
  <si>
    <t>01.03.01.03.04</t>
  </si>
  <si>
    <t>LLUMINARIA DE SUPERFICIE 1X24W MODEL TUB DE LA MARCA LAMP O EQUIVALENT</t>
  </si>
  <si>
    <t xml:space="preserve">Instal·lació de lluminaria per adossar o suspendre model TUB T5 1X24W de la marca LAMP. Perfil i difusor fabricats en extrusió de policarbonat opal i tapes finals en injecció de policarbonat opal. Model per a llum T5 1X24W i equip electrònic multi-potència incorporat. Amb un grau de protecció IP55, IK07. Classe d'aïllament II.
Inclou P.P. de línea elèctrica d'alimentació, realitzada amb conductor Cu aïllament lliure d'halògens, tub plàtic lliure d'halògens, i caixa de derivació.
Totalment instal·lat, connexionat, provat i en funcionament.
</t>
  </si>
  <si>
    <t>01.03.01.03.05</t>
  </si>
  <si>
    <t>LLUMINARIA DE SUPERFICIE 1X54W MODEL TUB DE LA MARCA LAMP O EQUIVALENT</t>
  </si>
  <si>
    <t xml:space="preserve">Instal·lació de lluminaria per adossar o suspendre model TUB T5 1X54W de la marca LAMP. Perfil i difusor fabricats en extrusió de policarbonat opal i tapes finals en injecció de policarbonat opal. Model per a llum T5 1X54W i equip electrònic multi-potència incorporat. Amb un grau de protecció IP55, IK07. Classe d'aïllament II.
Inclou P.P. de línea elèctrica d'alimentació, realitzada amb conductor Cu aïllament lliure d'halògens, tub plàtic lliure d'halògens, i caixa de derivació.
Totalment instal·lat, connexionat, provat i en funcionament.
</t>
  </si>
  <si>
    <t>01.03.01.03.06</t>
  </si>
  <si>
    <t>INSTAL·LACIÓ DE INTERRUPTOR DE SUPERFICIE</t>
  </si>
  <si>
    <t xml:space="preserve">Instal·lació de interruptor, de tipus universal, unipolar (1P), 10 AX/250 V, Matix bticino (color gris metalitzat) o equivalent, per instal·lació de superficie amb tecla i placa.
Inclou P.P. de línea elèctrica d'alimentació, realitzada amb conductor Cu aïllament lliure d'halògens, tub plàtic lliure d'halògens, i caixa de derivació.
Totalment instal·lat, connexionat i en funcionament.
</t>
  </si>
  <si>
    <t>01.03.01.03.07</t>
  </si>
  <si>
    <t>DETECTOR DE PRESENCIA 180º</t>
  </si>
  <si>
    <t xml:space="preserve">Subministre i instal.lació de detector de presencia  per a l'encesa i apagada dels circuits d'enllumenat dels aseos. Inclou petit material d'instal·lació. Mod. Schneider CCT56P004 180º
Inclou P.P. de línea elèctrica d'alimentació, realitzada amb conductor Cu aïllament lliure d'halògens, tub plàtic lliure d'halògens, i caixa de derivació.
Totalment instal·lada i en funcionament.     
</t>
  </si>
  <si>
    <t>01.03.01.03.08</t>
  </si>
  <si>
    <t>INSTAL.LACIÓ DE PUNT DE ENLLUMENAT</t>
  </si>
  <si>
    <t>pa</t>
  </si>
  <si>
    <t xml:space="preserve">Instal·lació de punt de enllumenat (simple, commutat, commutat de encreuament, o d'encesa desde quadre específic), inclòs: cablejat amb conductor de coure de designació UNE RZ1-K (AS) 0,6/1 kV amb baixa emissivitat de fums en circuits de subministrament normal i amb conductor de coure de designació UNE SZ1-K (AS+) 0,6/1 kV no propagador de la flama i resistent al foc UNE-EN 50200 en circuits d'emergència segons REBT, multipolars en línies generals sobre safata i unipolars sota tub en derivació a sala i fins al punt de llum de seccions segons esquema unifilar elèctric del projecte, inclòs p.p. de circuit per a inhibició de encesa de emergències; canalitzacions realitzades amb safata de reixeta i tub de dimensions segons nombre de cables a allotjar i en compliment del REBT, flexible corrugat de PVC  en trams encastats o en fals sostre, rígid de PVC de color gris en execució vista, aïllants, no propagadors de la flama i lliures d'halògens, i rígid d'acer en sales especifiques i en les derivacions a llumeneres suspeses, segons descripció en memòria/plec de condicions; caixes de derivació de les dimensions segons nombre de cables a allotjar i en compliment del REBT, aïllants, no propagadors de la flama i lliures d'halògens. Inclou ajudes de paleteria per a la execució de regates, passos de murs i parets, col·locació de passamurs, segellats de passos (amb material ignifug en cas de travessar sectors d'incendi) i acabat final segons el material previst per l'arquitecte a cada zona.
Inclou P.P. de línea elèctrica d'alimentació, realitzada amb conductor Cu aïllament lliure d'halògens, tub plàtic lliure d'halògens, i caixa de derivació.
Tot totalment instal·lat connexionat i en funcionament.
</t>
  </si>
  <si>
    <t>Total 01.03.01.03</t>
  </si>
  <si>
    <t>01.03.01.04</t>
  </si>
  <si>
    <t>FORÇA</t>
  </si>
  <si>
    <t>01.03.01.04.01</t>
  </si>
  <si>
    <t>INSTAL.LACIÓ DE PUNT DE CONSUM DE FORÇA, CLIMATITZACIÓ I/O FONTANERIA</t>
  </si>
  <si>
    <t xml:space="preserve">Instal.lació de punt de connexió a equips de força (eixugamans, termos elèctrics, ventiladors extractors...) segons esquemes, inclou: cablejat amb conductor de coure de designació UNE RZ1-K (AS) 0,6/1 kV amb baixa emissivitat de fums en circuits de subministrament normal i amb conductor de coure de designació UNE SZ1-K (AS+) 0,6/1 kV no propagador de la flama i resistent al foc UNE-EN 50200 en circuits d'emergencia segons REBT, multipolars en linies generals sobre safata i unipolars sota tub en derivació a sala i fins al punt de consum de seccions segons esquema unifilar electric del projecte; canalitzacións realitzades amb safata de reixeta i tub de dimensions segons nombre de cables a allotjar i en compliment del REBT, flexible corrugat de PVC  en trams encastats o en fals sostre, rigid de PVC en execució vista, aïllants, no propagadors de la flama i lliures d'halogens, i rigid d'acer en sales especifiques segons descripció en memoria/plec de condicions; caixas de derivació de les dimensions segons nombre de cables a allotjar i en compliment del REBT, aïllants, no propagadors de la flama i lliures d'halogens. Inclou ajudes de paleteria per a la execució de regates, passos de murs i parets, col·locació de passamurs, segellats de passos (amb material ignifug en cas de travessar sectors d'incendi) i acabat final segons el material previst per l'arquitecte a cada zona.
Inclou P.P. de línea elèctrica d'alimentació, realitzada amb conductor Cu aïllament lliure d'halògens, tub plàtic lliure d'halògens, i caixa de derivació.
Tot totalment instal.lat connexionat i en funcionament
</t>
  </si>
  <si>
    <t>Total 01.03.01.04</t>
  </si>
  <si>
    <t>01.03.01.05</t>
  </si>
  <si>
    <t>XARXA DE TERRES</t>
  </si>
  <si>
    <t>01.03.01.05.01</t>
  </si>
  <si>
    <t>XARXA EQUIPOTENCIAL</t>
  </si>
  <si>
    <t xml:space="preserve">Subministre i instal.lació de una xarxa equipotencial realitzada amb conductor de coure de 4mm2, connectant a terra totes las canalitzacions metáliques existents i tots els elements conductors que siguin accesibles segonsREBT. Inclou petit material d'instal·lació. Totalment instal·lada i en funcionament. 
</t>
  </si>
  <si>
    <t>Total 01.03.01.05</t>
  </si>
  <si>
    <t>Total 01.03.01</t>
  </si>
  <si>
    <t>Total 01.03</t>
  </si>
  <si>
    <t>01.04</t>
  </si>
  <si>
    <t>CONTROL DE QUALITAT</t>
  </si>
  <si>
    <t>01.04.01</t>
  </si>
  <si>
    <t xml:space="preserve">Desenvolupament del Pla de Qualitat de l'Obra, en compliment de la normativa vigent i seguint les indicacionsi especificacions de qualitat integrades al Projecte Constructiu. Incloent les fases de: Control de Recepció de Materials, Control d'Execució de l'Obra i Control de l'Obra Acabada. Inclou el control documental de l'obra i les proves i assajos necessaris i acordats amb la D.F. Criteri d'amidament: proporcional al progrès de l'obra.
</t>
  </si>
  <si>
    <t>Total 01.04</t>
  </si>
  <si>
    <t>01.05</t>
  </si>
  <si>
    <t>SEGURETAT I SALUT</t>
  </si>
  <si>
    <t>01.05.01</t>
  </si>
  <si>
    <t xml:space="preserve">Desenvolupament del Pla de Qualitat de l'Obra, en compliment de la normativa vigent i seguint les indicacionsi especificacions de qualitat integrades al Projecte Constructiu. Incloent les fases de: Control de Recepció de Materials, Control d'Execució de l'Obra i Control de l'Obra Acabada. Inclou el control documental de l'obra i les proves i assajos necessaris i acordats amb la D.F. Criteri d'amidament: proporcional al progrès de l'obra.
</t>
  </si>
  <si>
    <t>Total 01.05</t>
  </si>
  <si>
    <t>Total 01</t>
  </si>
  <si>
    <t>02</t>
  </si>
  <si>
    <t>MERCAT DEL PEIX</t>
  </si>
  <si>
    <t>02.01</t>
  </si>
  <si>
    <t>02.01.01</t>
  </si>
  <si>
    <t>02.01.01.01</t>
  </si>
  <si>
    <t>02.01.01.02</t>
  </si>
  <si>
    <t>02.01.01.03</t>
  </si>
  <si>
    <t>02.01.01.04</t>
  </si>
  <si>
    <t>02.01.01.05</t>
  </si>
  <si>
    <t>02.01.01.06</t>
  </si>
  <si>
    <t>02.01.01.07</t>
  </si>
  <si>
    <t>02.01.01.08</t>
  </si>
  <si>
    <t>02.01.01.09</t>
  </si>
  <si>
    <t>02.01.01.10</t>
  </si>
  <si>
    <t>02.01.01.11</t>
  </si>
  <si>
    <t>02.01.01.12</t>
  </si>
  <si>
    <t>02.01.01.13</t>
  </si>
  <si>
    <t>02.01.01.14</t>
  </si>
  <si>
    <t>02.01.01.15</t>
  </si>
  <si>
    <t>02.01.01.16</t>
  </si>
  <si>
    <t>02.01.01.17</t>
  </si>
  <si>
    <t>02.01.01.18</t>
  </si>
  <si>
    <t>02.01.01.19</t>
  </si>
  <si>
    <t>02.01.01.20</t>
  </si>
  <si>
    <t>02.01.01.21</t>
  </si>
  <si>
    <t>02.01.01.22</t>
  </si>
  <si>
    <t>02.01.01.23</t>
  </si>
  <si>
    <t>Total 02.01.01</t>
  </si>
  <si>
    <t>02.01.02</t>
  </si>
  <si>
    <t>02.01.02.01</t>
  </si>
  <si>
    <t xml:space="preserve">Paret divisòria recolzada de gruix 11,5 cm, de totxana, LD, categoria I, segons la norma UNE-EN 771-1, de 240x115x100 mm, per a revestir, col·locat amb morter 1:6, amb ciment CEM II i additiu inclusor aire/plastificant.
Criteri d'amidament: m2 de superfície amidada segons les especificacions de la DT.
Amb deducció de la superfície corresponent a obertures, d'acord amb els criteris següents:
Obertures &lt;= 2 m2: No es dedueixen
Obertures &gt; 2 m2 i &lt;= 4 m2: Es dedueixen el 50%
Obertures &gt; 4 m2: Es dedueixen el 100%
Als forats que no es dedueixin, o que es dedueixin parcialment, l'amidament inclou la feina de fer els retorns, com brancals. En cas de deduir-se el 100% del forat cal amidar també aquests paraments.
Aquests criteris inclouen la col·locació dels elements que configuren l'obertura, com és ara bastiments, excepte en el cas de forats de més de 4,00 m2 en què aquesta col·locació es compta a part.
Inclouen l'execució de tots els treballs necessaris per a resoldre l'obertura, pel què fa a brancals i ampit, i s'utilitzaran, si cal, materials diferents dels que normalment conformen la unitat.
</t>
  </si>
  <si>
    <t>02.01.02.02</t>
  </si>
  <si>
    <t>02.01.02.03</t>
  </si>
  <si>
    <t>Total 02.01.02</t>
  </si>
  <si>
    <t>02.01.03</t>
  </si>
  <si>
    <t>02.01.03.01</t>
  </si>
  <si>
    <t>02.01.03.02</t>
  </si>
  <si>
    <t>02.01.03.03</t>
  </si>
  <si>
    <t>02.01.03.04</t>
  </si>
  <si>
    <t>02.01.03.05</t>
  </si>
  <si>
    <t>02.01.03.06</t>
  </si>
  <si>
    <t>02.01.03.07</t>
  </si>
  <si>
    <t>02.01.03.08</t>
  </si>
  <si>
    <t>02.01.03.09</t>
  </si>
  <si>
    <t>Total 02.01.03</t>
  </si>
  <si>
    <t>02.01.04</t>
  </si>
  <si>
    <t>02.01.04.01</t>
  </si>
  <si>
    <t>02.01.04.02</t>
  </si>
  <si>
    <t>02.01.04.03</t>
  </si>
  <si>
    <t>02.01.04.04</t>
  </si>
  <si>
    <t>02.01.04.05</t>
  </si>
  <si>
    <t>02.01.04.06</t>
  </si>
  <si>
    <t xml:space="preserve">Esglaó de rajola de gres porcellànic premsat sense esmaltar antilliscant, col·locades amb adhesiu per a rajola ceràmica deformable tipus MasterTile FLX 428 blanc o equivalent i rejuntat amb beurada deformable tipus Master Tile FLX 500 o equivalent . Clasificació del paviment 3 antilliscant segons DB SUA 1. Tipus porcel·lanic Sistem E Grigio medio 30x60 cm  o equivalent.
Criteri d'amidament: m d'esglaó amidat segons les especificacions de la DT.
</t>
  </si>
  <si>
    <t>02.01.04.07</t>
  </si>
  <si>
    <t>02.01.04.08</t>
  </si>
  <si>
    <t>02.01.04.09</t>
  </si>
  <si>
    <t>Total 02.01.04</t>
  </si>
  <si>
    <t>02.01.05</t>
  </si>
  <si>
    <t>02.01.05.01</t>
  </si>
  <si>
    <t>02.01.05.02</t>
  </si>
  <si>
    <t>02.01.05.03</t>
  </si>
  <si>
    <t>02.01.05.04</t>
  </si>
  <si>
    <t>02.01.05.05</t>
  </si>
  <si>
    <t>02.01.05.06</t>
  </si>
  <si>
    <t>02.01.05.07</t>
  </si>
  <si>
    <t>02.01.05.08</t>
  </si>
  <si>
    <t>02.01.05.09</t>
  </si>
  <si>
    <t>02.01.05.10</t>
  </si>
  <si>
    <t>02.01.05.11</t>
  </si>
  <si>
    <t>02.01.05.12</t>
  </si>
  <si>
    <t>02.01.05.13</t>
  </si>
  <si>
    <t>02.01.05.14</t>
  </si>
  <si>
    <t>02.01.05.15</t>
  </si>
  <si>
    <t>02.01.05.16</t>
  </si>
  <si>
    <t>02.01.05.17</t>
  </si>
  <si>
    <t>Total 02.01.05</t>
  </si>
  <si>
    <t>02.01.06</t>
  </si>
  <si>
    <t>02.01.06.01</t>
  </si>
  <si>
    <t>02.01.06.02</t>
  </si>
  <si>
    <t>02.01.06.03</t>
  </si>
  <si>
    <t>02.01.06.04</t>
  </si>
  <si>
    <t>02.01.06.05</t>
  </si>
  <si>
    <t>02.01.06.06</t>
  </si>
  <si>
    <t>02.01.06.07</t>
  </si>
  <si>
    <t>02.01.06.08</t>
  </si>
  <si>
    <t>02.01.06.09</t>
  </si>
  <si>
    <t>02.01.06.10</t>
  </si>
  <si>
    <t>02.01.06.11</t>
  </si>
  <si>
    <t>02.01.06.12</t>
  </si>
  <si>
    <t>ud</t>
  </si>
  <si>
    <t>02.01.06.13</t>
  </si>
  <si>
    <t xml:space="preserve">Finestra d'alumini anoditzat natural pulit, col·locada sobre bastiment de base, amb una fulla basculant, per a un buit d'obra aproximat de 90 cm d'amplada x 60 cm d'alçada, elaborada amb perfils de preu i acabat pulit superior, classificació mínima 4 de permeabilitat a l'aire segons UNE-EN 12207, classificació mínima 9A d'estanquitat a l'aigua segons UNE-EN 12208 i classificació mínima C5 de resistència al vent segons UNE-EN 12210, sense persiana. Inclou sellegat necessari. Inclou maneta d'accionament.
Criteri d'amidament: Unitat mesurada segons les especificacions de la DT.
</t>
  </si>
  <si>
    <t>Total 02.01.06</t>
  </si>
  <si>
    <t>02.01.07</t>
  </si>
  <si>
    <t>02.01.07.01</t>
  </si>
  <si>
    <t>ml</t>
  </si>
  <si>
    <t>02.01.07.02</t>
  </si>
  <si>
    <t>02.01.07.03</t>
  </si>
  <si>
    <t>02.01.07.04</t>
  </si>
  <si>
    <t>02.01.07.05</t>
  </si>
  <si>
    <t>02.01.07.06</t>
  </si>
  <si>
    <t>02.01.07.07</t>
  </si>
  <si>
    <t>02.01.07.08</t>
  </si>
  <si>
    <t>02.01.07.09</t>
  </si>
  <si>
    <t>02.01.07.10</t>
  </si>
  <si>
    <t>02.01.07.11</t>
  </si>
  <si>
    <t>02.01.07.12</t>
  </si>
  <si>
    <t>Total 02.01.07</t>
  </si>
  <si>
    <t>02.01.08</t>
  </si>
  <si>
    <t>02.01.08.01</t>
  </si>
  <si>
    <t>02.01.08.02</t>
  </si>
  <si>
    <t>02.01.08.03</t>
  </si>
  <si>
    <t>02.01.08.04</t>
  </si>
  <si>
    <t>02.01.08.05</t>
  </si>
  <si>
    <t>02.01.08.06</t>
  </si>
  <si>
    <t>02.01.08.07</t>
  </si>
  <si>
    <t>02.01.08.08</t>
  </si>
  <si>
    <t>02.01.08.09</t>
  </si>
  <si>
    <t>02.01.08.10</t>
  </si>
  <si>
    <t>02.01.08.11</t>
  </si>
  <si>
    <t>02.01.08.12</t>
  </si>
  <si>
    <t>02.01.08.13</t>
  </si>
  <si>
    <t>02.01.08.14</t>
  </si>
  <si>
    <t>02.01.08.15</t>
  </si>
  <si>
    <t>02.01.08.16</t>
  </si>
  <si>
    <t>02.01.08.17</t>
  </si>
  <si>
    <t xml:space="preserve">Vàlvula equilibradora de pressió per a sistemes de desguàs, d'ABS, flux d'aire de 7,5 l/s, de designació AI segons norma UNE-EN 12380, roscada a l'adaptador fixat al tub.
Criteri d'amidament: Unitat de quantitat instal·lada, mesurada segons les especificacions de la DT.
</t>
  </si>
  <si>
    <t>02.01.08.18</t>
  </si>
  <si>
    <t>Total 02.01.08</t>
  </si>
  <si>
    <t>Total 02.01</t>
  </si>
  <si>
    <t>02.02</t>
  </si>
  <si>
    <t>02.02.01</t>
  </si>
  <si>
    <t>02.02.01.01</t>
  </si>
  <si>
    <t>02.02.01.01.01</t>
  </si>
  <si>
    <t>02.02.01.01.02</t>
  </si>
  <si>
    <t>02.02.01.01.03</t>
  </si>
  <si>
    <t>02.02.01.01.04</t>
  </si>
  <si>
    <t>02.02.01.01.05</t>
  </si>
  <si>
    <t>02.02.01.01.06</t>
  </si>
  <si>
    <t>Total 02.02.01.01</t>
  </si>
  <si>
    <t>02.02.01.02</t>
  </si>
  <si>
    <t>02.02.01.02.01</t>
  </si>
  <si>
    <t>02.02.01.02.02</t>
  </si>
  <si>
    <t>02.02.01.02.03</t>
  </si>
  <si>
    <t>02.02.01.02.04</t>
  </si>
  <si>
    <t>02.02.01.02.05</t>
  </si>
  <si>
    <t>02.02.01.02.06</t>
  </si>
  <si>
    <t>02.02.01.02.07</t>
  </si>
  <si>
    <t>02.02.01.02.08</t>
  </si>
  <si>
    <t>02.02.01.02.09</t>
  </si>
  <si>
    <t>Total 02.02.01.02</t>
  </si>
  <si>
    <t>02.02.01.03</t>
  </si>
  <si>
    <t>02.02.01.03.01</t>
  </si>
  <si>
    <t>02.02.01.03.02</t>
  </si>
  <si>
    <t>Total 02.02.01.03</t>
  </si>
  <si>
    <t>02.02.01.04</t>
  </si>
  <si>
    <t>02.02.01.04.01</t>
  </si>
  <si>
    <t>02.02.01.04.02</t>
  </si>
  <si>
    <t>Total 02.02.01.04</t>
  </si>
  <si>
    <t>02.02.01.05</t>
  </si>
  <si>
    <t>Total 02.02.01.05</t>
  </si>
  <si>
    <t>Total 02.02.01</t>
  </si>
  <si>
    <t>02.02.02</t>
  </si>
  <si>
    <t>02.02.02.01</t>
  </si>
  <si>
    <t>02.02.02.01.01</t>
  </si>
  <si>
    <t>02.02.02.01.02</t>
  </si>
  <si>
    <t>02.02.02.01.03</t>
  </si>
  <si>
    <t>02.02.02.01.04</t>
  </si>
  <si>
    <t>02.02.02.01.05</t>
  </si>
  <si>
    <t>02.02.02.01.06</t>
  </si>
  <si>
    <t>02.02.02.01.07</t>
  </si>
  <si>
    <t>02.02.02.01.08</t>
  </si>
  <si>
    <t>Total 02.02.02.01</t>
  </si>
  <si>
    <t>02.02.02.02</t>
  </si>
  <si>
    <t>02.02.02.02.01</t>
  </si>
  <si>
    <t>02.02.02.02.02</t>
  </si>
  <si>
    <t>02.02.02.02.03</t>
  </si>
  <si>
    <t>02.02.02.02.04</t>
  </si>
  <si>
    <t>Total 02.02.02.02</t>
  </si>
  <si>
    <t>02.02.02.03</t>
  </si>
  <si>
    <t>02.02.02.03.01</t>
  </si>
  <si>
    <t>02.02.02.03.02</t>
  </si>
  <si>
    <t>02.02.02.03.03</t>
  </si>
  <si>
    <t>02.02.02.03.04</t>
  </si>
  <si>
    <t>02.02.02.03.05</t>
  </si>
  <si>
    <t>02.02.02.03.06</t>
  </si>
  <si>
    <t>02.02.02.03.07</t>
  </si>
  <si>
    <t>Total 02.02.02.03</t>
  </si>
  <si>
    <t>Total 02.02.02</t>
  </si>
  <si>
    <t>02.02.03</t>
  </si>
  <si>
    <t>02.02.03.01</t>
  </si>
  <si>
    <t>Total 02.02.03</t>
  </si>
  <si>
    <t>Total 02.02</t>
  </si>
  <si>
    <t>02.03</t>
  </si>
  <si>
    <t>02.03.01</t>
  </si>
  <si>
    <t>02.03.01.01</t>
  </si>
  <si>
    <t>02.03.01.01.01</t>
  </si>
  <si>
    <t>02.03.01.01.02</t>
  </si>
  <si>
    <t>02.03.01.01.03</t>
  </si>
  <si>
    <t>Total 02.03.01.01</t>
  </si>
  <si>
    <t>02.03.01.02</t>
  </si>
  <si>
    <t>02.03.01.02.01</t>
  </si>
  <si>
    <t>02.03.01.02.02</t>
  </si>
  <si>
    <t>02.03.01.02.03</t>
  </si>
  <si>
    <t>Total 02.03.01.02</t>
  </si>
  <si>
    <t>02.03.01.03</t>
  </si>
  <si>
    <t>02.03.01.03.01</t>
  </si>
  <si>
    <t>02.03.01.03.02</t>
  </si>
  <si>
    <t>02.03.01.03.03</t>
  </si>
  <si>
    <t>02.03.01.03.04</t>
  </si>
  <si>
    <t>02.03.01.03.05</t>
  </si>
  <si>
    <t>02.03.01.03.06</t>
  </si>
  <si>
    <t>02.03.01.03.07</t>
  </si>
  <si>
    <t>02.03.01.03.08</t>
  </si>
  <si>
    <t>Total 02.03.01.03</t>
  </si>
  <si>
    <t>02.03.01.04</t>
  </si>
  <si>
    <t>02.03.01.04.01</t>
  </si>
  <si>
    <t>Total 02.03.01.04</t>
  </si>
  <si>
    <t>02.03.01.05</t>
  </si>
  <si>
    <t>02.03.01.05.01</t>
  </si>
  <si>
    <t>Total 02.03.01.05</t>
  </si>
  <si>
    <t>Total 02.03.01</t>
  </si>
  <si>
    <t>Total 02.03</t>
  </si>
  <si>
    <t>02.04</t>
  </si>
  <si>
    <t>02.04.01</t>
  </si>
  <si>
    <t>Total 02.04</t>
  </si>
  <si>
    <t>02.05</t>
  </si>
  <si>
    <t>02.05.01</t>
  </si>
  <si>
    <t xml:space="preserve">Desenvolupament del Pla de Seguritat i Salut de l'Obra, en compliment de la normativa vigent i seguint les indicacions de l'Estudi de Seguretat i Salut integrat en el Projecte Constructiu i del Coordinador de Seguretat i Salud en fase d'obra. Inclou el control documental de la seguretat i salut de l'obra, així com la implantació i manteniment de totes les mesures i mitjans de seguretat tant col·lectius com individuals, amb atenció especial a l'activitat de l'edifici. Criteri d'amidament: proporcional al progrès de l'obra.
</t>
  </si>
  <si>
    <t>Total 02.05</t>
  </si>
  <si>
    <t>Total 02</t>
  </si>
  <si>
    <t>03</t>
  </si>
  <si>
    <t>RESTAURANTS</t>
  </si>
  <si>
    <t>03.01</t>
  </si>
  <si>
    <t>03.01.01</t>
  </si>
  <si>
    <t>SUBSTITUCIÓ DE DESGUASSOS EXISTENTS</t>
  </si>
  <si>
    <t xml:space="preserve">Substitució de desguassos existents i en funcionament en els bars i restaurants situats als altells del MCFiH al costat dels serveis higiènics per problemes de fuites. Desguassos de diàmetres compresos entre els 30 mm i els 110 mm. Consistent en:
- Localització de tots els desguassos que actualment existeixen encastats a les lloses i paviments, per a la seva substitució.
- Desconnexió de l'equip o aparell actualment connectat.
- Desplazaments necessaris dels equips afectats.
- La realització d'un trepant des de dalt per confirmar la situació exacta.
- Execució del trepant des de sota de la llosa,  amb la broca de corona de diamant del diàmetre corresponent al tub a substituir. (Això perque normalment els equips es troben sota la barra i no sempre es possible fer el trempant de dalt a baix)
- Col·locació del nou tub de desguàs.
- Recol·locació dels equips i connexió dels seus desguassos.
- Segellat de forats i reparació de revestiments afectats pel trepant
- Connexió als claveguerons penjats de la llosa (no inclossos en aquesta unitat)
Inclou els petits treballs d'obra necessaris per realitzar els ajustos o petites reparacions, localitzades i puntuals.
Criteri d'amidament: Unitat de trepant realitzat.
</t>
  </si>
  <si>
    <t>03.01.02</t>
  </si>
  <si>
    <t>03.01.03</t>
  </si>
  <si>
    <t>03.01.04</t>
  </si>
  <si>
    <t>Total 03.01</t>
  </si>
  <si>
    <t>03.02</t>
  </si>
  <si>
    <t>03.02.01</t>
  </si>
  <si>
    <t>Total 03.02</t>
  </si>
  <si>
    <t>Total 03</t>
  </si>
  <si>
    <t>Codi</t>
  </si>
  <si>
    <t>Unitat</t>
  </si>
  <si>
    <t>Resum</t>
  </si>
  <si>
    <t>Quantitat</t>
  </si>
  <si>
    <t>Preu</t>
  </si>
  <si>
    <t>Import</t>
  </si>
  <si>
    <t>TOTAL</t>
  </si>
</sst>
</file>

<file path=xl/styles.xml><?xml version="1.0" encoding="utf-8"?>
<styleSheet xmlns="http://schemas.openxmlformats.org/spreadsheetml/2006/main">
  <fonts count="8">
    <font>
      <sz val="11"/>
      <color theme="1"/>
      <name val="Calibri"/>
      <family val="2"/>
      <scheme val="minor"/>
    </font>
    <font>
      <b/>
      <sz val="9"/>
      <color indexed="81"/>
      <name val="Tahoma"/>
      <charset val="1"/>
    </font>
    <font>
      <sz val="8"/>
      <color theme="1"/>
      <name val="Calibri"/>
      <family val="2"/>
      <scheme val="minor"/>
    </font>
    <font>
      <b/>
      <sz val="8"/>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15"/>
        <bgColor indexed="64"/>
      </patternFill>
    </fill>
    <fill>
      <patternFill patternType="solid">
        <fgColor indexed="57"/>
        <bgColor indexed="64"/>
      </patternFill>
    </fill>
    <fill>
      <patternFill patternType="solid">
        <fgColor indexed="22"/>
        <bgColor indexed="64"/>
      </patternFill>
    </fill>
  </fills>
  <borders count="1">
    <border>
      <left/>
      <right/>
      <top/>
      <bottom/>
      <diagonal/>
    </border>
  </borders>
  <cellStyleXfs count="1">
    <xf numFmtId="0" fontId="0" fillId="0" borderId="0"/>
  </cellStyleXfs>
  <cellXfs count="37">
    <xf numFmtId="0" fontId="0" fillId="0" borderId="0" xfId="0"/>
    <xf numFmtId="49" fontId="5" fillId="0" borderId="0" xfId="0" applyNumberFormat="1" applyFont="1"/>
    <xf numFmtId="0" fontId="5" fillId="0" borderId="0" xfId="0" applyFont="1"/>
    <xf numFmtId="49" fontId="6" fillId="0" borderId="0" xfId="0" applyNumberFormat="1" applyFont="1" applyAlignment="1">
      <alignment vertical="top"/>
    </xf>
    <xf numFmtId="0" fontId="6" fillId="0" borderId="0" xfId="0" applyFont="1" applyAlignment="1">
      <alignment vertical="top"/>
    </xf>
    <xf numFmtId="49" fontId="7" fillId="0" borderId="0" xfId="0" applyNumberFormat="1" applyFont="1" applyAlignment="1">
      <alignment vertical="top"/>
    </xf>
    <xf numFmtId="49" fontId="7" fillId="0" borderId="0" xfId="0" applyNumberFormat="1" applyFont="1" applyAlignment="1">
      <alignment vertical="top" wrapText="1"/>
    </xf>
    <xf numFmtId="49" fontId="7" fillId="0" borderId="0" xfId="0" applyNumberFormat="1" applyFont="1" applyAlignment="1">
      <alignment horizontal="right" vertical="top"/>
    </xf>
    <xf numFmtId="49" fontId="3" fillId="3" borderId="0" xfId="0" applyNumberFormat="1" applyFont="1" applyFill="1" applyAlignment="1">
      <alignment vertical="top"/>
    </xf>
    <xf numFmtId="49" fontId="3" fillId="3" borderId="0" xfId="0" applyNumberFormat="1" applyFont="1" applyFill="1" applyAlignment="1">
      <alignment vertical="top" wrapText="1"/>
    </xf>
    <xf numFmtId="3" fontId="3" fillId="2" borderId="0" xfId="0" applyNumberFormat="1" applyFont="1" applyFill="1" applyAlignment="1">
      <alignment vertical="top"/>
    </xf>
    <xf numFmtId="4" fontId="3" fillId="2" borderId="0" xfId="0" applyNumberFormat="1" applyFont="1" applyFill="1" applyAlignment="1">
      <alignment vertical="top"/>
    </xf>
    <xf numFmtId="49" fontId="3" fillId="4" borderId="0" xfId="0" applyNumberFormat="1" applyFont="1" applyFill="1" applyAlignment="1">
      <alignment vertical="top"/>
    </xf>
    <xf numFmtId="49" fontId="3" fillId="4" borderId="0" xfId="0" applyNumberFormat="1" applyFont="1" applyFill="1" applyAlignment="1">
      <alignment vertical="top" wrapText="1"/>
    </xf>
    <xf numFmtId="0" fontId="2" fillId="0" borderId="0" xfId="0" applyFont="1" applyAlignment="1">
      <alignment vertical="top"/>
    </xf>
    <xf numFmtId="0" fontId="2" fillId="0" borderId="0" xfId="0" applyFont="1" applyAlignment="1">
      <alignment vertical="top" wrapText="1"/>
    </xf>
    <xf numFmtId="49" fontId="2" fillId="0" borderId="0" xfId="0" applyNumberFormat="1" applyFont="1" applyAlignment="1">
      <alignment vertical="top"/>
    </xf>
    <xf numFmtId="49" fontId="2" fillId="0" borderId="0" xfId="0" applyNumberFormat="1" applyFont="1" applyAlignment="1">
      <alignment vertical="top" wrapText="1"/>
    </xf>
    <xf numFmtId="4" fontId="2" fillId="0" borderId="0" xfId="0" applyNumberFormat="1" applyFont="1" applyAlignment="1">
      <alignment vertical="top"/>
    </xf>
    <xf numFmtId="49" fontId="3" fillId="0" borderId="0" xfId="0" applyNumberFormat="1" applyFont="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0" borderId="0" xfId="0" quotePrefix="1" applyFont="1" applyAlignment="1">
      <alignment vertical="top" wrapText="1"/>
    </xf>
    <xf numFmtId="3" fontId="2" fillId="0" borderId="0" xfId="0" applyNumberFormat="1" applyFont="1" applyAlignment="1">
      <alignment vertical="top"/>
    </xf>
    <xf numFmtId="0" fontId="4" fillId="0" borderId="0" xfId="0" applyFont="1" applyAlignment="1">
      <alignment vertical="center"/>
    </xf>
    <xf numFmtId="49" fontId="5" fillId="0" borderId="0" xfId="0" applyNumberFormat="1" applyFont="1" applyAlignment="1">
      <alignment vertical="center" wrapText="1"/>
    </xf>
    <xf numFmtId="4" fontId="4" fillId="0" borderId="0" xfId="0" applyNumberFormat="1" applyFont="1" applyAlignment="1">
      <alignment vertical="center"/>
    </xf>
    <xf numFmtId="0" fontId="5" fillId="0" borderId="0" xfId="0" applyFont="1" applyProtection="1">
      <protection locked="0"/>
    </xf>
    <xf numFmtId="0" fontId="6" fillId="0" borderId="0" xfId="0" applyFont="1" applyAlignment="1" applyProtection="1">
      <alignment vertical="top"/>
      <protection locked="0"/>
    </xf>
    <xf numFmtId="49" fontId="7" fillId="0" borderId="0" xfId="0" applyNumberFormat="1" applyFont="1" applyAlignment="1" applyProtection="1">
      <alignment horizontal="right" vertical="top"/>
      <protection locked="0"/>
    </xf>
    <xf numFmtId="4" fontId="3" fillId="2" borderId="0" xfId="0" applyNumberFormat="1" applyFont="1" applyFill="1" applyAlignment="1" applyProtection="1">
      <alignment vertical="top"/>
      <protection locked="0"/>
    </xf>
    <xf numFmtId="0" fontId="2" fillId="0" borderId="0" xfId="0" applyFont="1" applyAlignment="1" applyProtection="1">
      <alignment vertical="top"/>
      <protection locked="0"/>
    </xf>
    <xf numFmtId="4" fontId="2" fillId="0" borderId="0" xfId="0" applyNumberFormat="1" applyFont="1" applyAlignment="1" applyProtection="1">
      <alignment vertical="top"/>
      <protection locked="0"/>
    </xf>
    <xf numFmtId="4" fontId="2" fillId="2" borderId="0" xfId="0" applyNumberFormat="1" applyFont="1" applyFill="1" applyAlignment="1" applyProtection="1">
      <alignment vertical="top"/>
      <protection locked="0"/>
    </xf>
    <xf numFmtId="0" fontId="2" fillId="5" borderId="0" xfId="0" applyFont="1" applyFill="1" applyAlignment="1" applyProtection="1">
      <alignment vertical="top"/>
      <protection locked="0"/>
    </xf>
    <xf numFmtId="4" fontId="5" fillId="2" borderId="0" xfId="0" applyNumberFormat="1" applyFont="1" applyFill="1" applyAlignment="1" applyProtection="1">
      <alignment vertical="center"/>
      <protection locked="0"/>
    </xf>
    <xf numFmtId="0" fontId="0" fillId="0" borderId="0" xfId="0" applyProtection="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874"/>
  <sheetViews>
    <sheetView tabSelected="1" workbookViewId="0">
      <pane xSplit="4" ySplit="3" topLeftCell="E865" activePane="bottomRight" state="frozen"/>
      <selection pane="topRight" activeCell="E1" sqref="E1"/>
      <selection pane="bottomLeft" activeCell="A4" sqref="A4"/>
      <selection pane="bottomRight" activeCell="F868" sqref="F868"/>
    </sheetView>
  </sheetViews>
  <sheetFormatPr baseColWidth="10" defaultRowHeight="15"/>
  <cols>
    <col min="1" max="1" width="13.85546875" bestFit="1" customWidth="1"/>
    <col min="2" max="2" width="6" customWidth="1"/>
    <col min="3" max="3" width="3.7109375" customWidth="1"/>
    <col min="4" max="4" width="32.85546875" customWidth="1"/>
    <col min="5" max="5" width="12.7109375" customWidth="1"/>
    <col min="6" max="7" width="12.7109375" style="36" customWidth="1"/>
  </cols>
  <sheetData>
    <row r="1" spans="1:7">
      <c r="A1" s="1" t="s">
        <v>0</v>
      </c>
      <c r="B1" s="2"/>
      <c r="C1" s="2"/>
      <c r="D1" s="2"/>
      <c r="E1" s="2"/>
      <c r="F1" s="27"/>
      <c r="G1" s="27"/>
    </row>
    <row r="2" spans="1:7" ht="18.75">
      <c r="A2" s="3" t="s">
        <v>1</v>
      </c>
      <c r="B2" s="4"/>
      <c r="C2" s="4"/>
      <c r="D2" s="4"/>
      <c r="E2" s="4"/>
      <c r="F2" s="28"/>
      <c r="G2" s="28"/>
    </row>
    <row r="3" spans="1:7">
      <c r="A3" s="5" t="s">
        <v>838</v>
      </c>
      <c r="B3" s="5" t="s">
        <v>2</v>
      </c>
      <c r="C3" s="5" t="s">
        <v>839</v>
      </c>
      <c r="D3" s="6" t="s">
        <v>840</v>
      </c>
      <c r="E3" s="7" t="s">
        <v>841</v>
      </c>
      <c r="F3" s="29" t="s">
        <v>842</v>
      </c>
      <c r="G3" s="29" t="s">
        <v>843</v>
      </c>
    </row>
    <row r="4" spans="1:7">
      <c r="A4" s="8" t="s">
        <v>4</v>
      </c>
      <c r="B4" s="8" t="s">
        <v>6</v>
      </c>
      <c r="C4" s="8" t="s">
        <v>7</v>
      </c>
      <c r="D4" s="9" t="s">
        <v>5</v>
      </c>
      <c r="E4" s="10">
        <f>E428</f>
        <v>1</v>
      </c>
      <c r="F4" s="30">
        <f>F428</f>
        <v>0</v>
      </c>
      <c r="G4" s="30">
        <f>G428</f>
        <v>0</v>
      </c>
    </row>
    <row r="5" spans="1:7">
      <c r="A5" s="12" t="s">
        <v>8</v>
      </c>
      <c r="B5" s="12" t="s">
        <v>6</v>
      </c>
      <c r="C5" s="12" t="s">
        <v>7</v>
      </c>
      <c r="D5" s="13" t="s">
        <v>9</v>
      </c>
      <c r="E5" s="11">
        <f>E241</f>
        <v>1</v>
      </c>
      <c r="F5" s="30">
        <f>F241</f>
        <v>0</v>
      </c>
      <c r="G5" s="30">
        <f>G241</f>
        <v>0</v>
      </c>
    </row>
    <row r="6" spans="1:7">
      <c r="A6" s="12" t="s">
        <v>10</v>
      </c>
      <c r="B6" s="12" t="s">
        <v>6</v>
      </c>
      <c r="C6" s="12" t="s">
        <v>7</v>
      </c>
      <c r="D6" s="13" t="s">
        <v>11</v>
      </c>
      <c r="E6" s="11">
        <f>E54</f>
        <v>1</v>
      </c>
      <c r="F6" s="30">
        <f>F54</f>
        <v>0</v>
      </c>
      <c r="G6" s="30">
        <f>G54</f>
        <v>0</v>
      </c>
    </row>
    <row r="7" spans="1:7" ht="45">
      <c r="A7" s="14"/>
      <c r="B7" s="14"/>
      <c r="C7" s="14"/>
      <c r="D7" s="15" t="s">
        <v>12</v>
      </c>
      <c r="E7" s="14"/>
      <c r="F7" s="31"/>
      <c r="G7" s="31"/>
    </row>
    <row r="8" spans="1:7">
      <c r="A8" s="16" t="s">
        <v>13</v>
      </c>
      <c r="B8" s="16" t="s">
        <v>15</v>
      </c>
      <c r="C8" s="16" t="s">
        <v>16</v>
      </c>
      <c r="D8" s="17" t="s">
        <v>14</v>
      </c>
      <c r="E8" s="18">
        <v>172.8</v>
      </c>
      <c r="F8" s="32">
        <v>0</v>
      </c>
      <c r="G8" s="33">
        <f>ROUND(E8*F8,2)</f>
        <v>0</v>
      </c>
    </row>
    <row r="9" spans="1:7" ht="247.5">
      <c r="A9" s="14"/>
      <c r="B9" s="14"/>
      <c r="C9" s="14"/>
      <c r="D9" s="15" t="s">
        <v>17</v>
      </c>
      <c r="E9" s="14"/>
      <c r="F9" s="31"/>
      <c r="G9" s="31"/>
    </row>
    <row r="10" spans="1:7">
      <c r="A10" s="16" t="s">
        <v>18</v>
      </c>
      <c r="B10" s="16" t="s">
        <v>15</v>
      </c>
      <c r="C10" s="16" t="s">
        <v>20</v>
      </c>
      <c r="D10" s="17" t="s">
        <v>19</v>
      </c>
      <c r="E10" s="18">
        <v>6</v>
      </c>
      <c r="F10" s="32">
        <v>0</v>
      </c>
      <c r="G10" s="33">
        <f>ROUND(E10*F10,2)</f>
        <v>0</v>
      </c>
    </row>
    <row r="11" spans="1:7" ht="78.75">
      <c r="A11" s="14"/>
      <c r="B11" s="14"/>
      <c r="C11" s="14"/>
      <c r="D11" s="15" t="s">
        <v>21</v>
      </c>
      <c r="E11" s="14"/>
      <c r="F11" s="31"/>
      <c r="G11" s="31"/>
    </row>
    <row r="12" spans="1:7">
      <c r="A12" s="16" t="s">
        <v>22</v>
      </c>
      <c r="B12" s="16" t="s">
        <v>15</v>
      </c>
      <c r="C12" s="16" t="s">
        <v>16</v>
      </c>
      <c r="D12" s="17" t="s">
        <v>23</v>
      </c>
      <c r="E12" s="18">
        <v>399.6</v>
      </c>
      <c r="F12" s="32">
        <v>0</v>
      </c>
      <c r="G12" s="33">
        <f>ROUND(E12*F12,2)</f>
        <v>0</v>
      </c>
    </row>
    <row r="13" spans="1:7" ht="78.75">
      <c r="A13" s="14"/>
      <c r="B13" s="14"/>
      <c r="C13" s="14"/>
      <c r="D13" s="15" t="s">
        <v>24</v>
      </c>
      <c r="E13" s="14"/>
      <c r="F13" s="31"/>
      <c r="G13" s="31"/>
    </row>
    <row r="14" spans="1:7">
      <c r="A14" s="16" t="s">
        <v>25</v>
      </c>
      <c r="B14" s="16" t="s">
        <v>15</v>
      </c>
      <c r="C14" s="16" t="s">
        <v>16</v>
      </c>
      <c r="D14" s="17" t="s">
        <v>26</v>
      </c>
      <c r="E14" s="18">
        <v>30.4</v>
      </c>
      <c r="F14" s="32">
        <v>0</v>
      </c>
      <c r="G14" s="33">
        <f>ROUND(E14*F14,2)</f>
        <v>0</v>
      </c>
    </row>
    <row r="15" spans="1:7" ht="78.75">
      <c r="A15" s="14"/>
      <c r="B15" s="14"/>
      <c r="C15" s="14"/>
      <c r="D15" s="15" t="s">
        <v>27</v>
      </c>
      <c r="E15" s="14"/>
      <c r="F15" s="31"/>
      <c r="G15" s="31"/>
    </row>
    <row r="16" spans="1:7">
      <c r="A16" s="16" t="s">
        <v>28</v>
      </c>
      <c r="B16" s="16" t="s">
        <v>15</v>
      </c>
      <c r="C16" s="16" t="s">
        <v>16</v>
      </c>
      <c r="D16" s="17" t="s">
        <v>29</v>
      </c>
      <c r="E16" s="18">
        <v>553.20000000000005</v>
      </c>
      <c r="F16" s="32">
        <v>0</v>
      </c>
      <c r="G16" s="33">
        <f>ROUND(E16*F16,2)</f>
        <v>0</v>
      </c>
    </row>
    <row r="17" spans="1:7" ht="78.75">
      <c r="A17" s="14"/>
      <c r="B17" s="14"/>
      <c r="C17" s="14"/>
      <c r="D17" s="15" t="s">
        <v>30</v>
      </c>
      <c r="E17" s="14"/>
      <c r="F17" s="31"/>
      <c r="G17" s="31"/>
    </row>
    <row r="18" spans="1:7">
      <c r="A18" s="16" t="s">
        <v>31</v>
      </c>
      <c r="B18" s="16" t="s">
        <v>15</v>
      </c>
      <c r="C18" s="16" t="s">
        <v>16</v>
      </c>
      <c r="D18" s="17" t="s">
        <v>32</v>
      </c>
      <c r="E18" s="18">
        <v>0</v>
      </c>
      <c r="F18" s="32">
        <v>0</v>
      </c>
      <c r="G18" s="33">
        <f>ROUND(E18*F18,2)</f>
        <v>0</v>
      </c>
    </row>
    <row r="19" spans="1:7" ht="78.75">
      <c r="A19" s="14"/>
      <c r="B19" s="14"/>
      <c r="C19" s="14"/>
      <c r="D19" s="15" t="s">
        <v>33</v>
      </c>
      <c r="E19" s="14"/>
      <c r="F19" s="31"/>
      <c r="G19" s="31"/>
    </row>
    <row r="20" spans="1:7" ht="22.5">
      <c r="A20" s="16" t="s">
        <v>34</v>
      </c>
      <c r="B20" s="16" t="s">
        <v>15</v>
      </c>
      <c r="C20" s="16" t="s">
        <v>16</v>
      </c>
      <c r="D20" s="17" t="s">
        <v>35</v>
      </c>
      <c r="E20" s="18">
        <v>246.43</v>
      </c>
      <c r="F20" s="32">
        <v>0</v>
      </c>
      <c r="G20" s="33">
        <f>ROUND(E20*F20,2)</f>
        <v>0</v>
      </c>
    </row>
    <row r="21" spans="1:7" ht="78.75">
      <c r="A21" s="14"/>
      <c r="B21" s="14"/>
      <c r="C21" s="14"/>
      <c r="D21" s="15" t="s">
        <v>36</v>
      </c>
      <c r="E21" s="14"/>
      <c r="F21" s="31"/>
      <c r="G21" s="31"/>
    </row>
    <row r="22" spans="1:7">
      <c r="A22" s="16" t="s">
        <v>37</v>
      </c>
      <c r="B22" s="16" t="s">
        <v>15</v>
      </c>
      <c r="C22" s="16" t="s">
        <v>16</v>
      </c>
      <c r="D22" s="17" t="s">
        <v>38</v>
      </c>
      <c r="E22" s="18">
        <v>253.56</v>
      </c>
      <c r="F22" s="32">
        <v>0</v>
      </c>
      <c r="G22" s="33">
        <f>ROUND(E22*F22,2)</f>
        <v>0</v>
      </c>
    </row>
    <row r="23" spans="1:7" ht="67.5">
      <c r="A23" s="14"/>
      <c r="B23" s="14"/>
      <c r="C23" s="14"/>
      <c r="D23" s="15" t="s">
        <v>39</v>
      </c>
      <c r="E23" s="14"/>
      <c r="F23" s="31"/>
      <c r="G23" s="31"/>
    </row>
    <row r="24" spans="1:7">
      <c r="A24" s="16" t="s">
        <v>40</v>
      </c>
      <c r="B24" s="16" t="s">
        <v>15</v>
      </c>
      <c r="C24" s="16" t="s">
        <v>16</v>
      </c>
      <c r="D24" s="17" t="s">
        <v>41</v>
      </c>
      <c r="E24" s="18">
        <v>210.48</v>
      </c>
      <c r="F24" s="32">
        <v>0</v>
      </c>
      <c r="G24" s="33">
        <f>ROUND(E24*F24,2)</f>
        <v>0</v>
      </c>
    </row>
    <row r="25" spans="1:7" ht="67.5">
      <c r="A25" s="14"/>
      <c r="B25" s="14"/>
      <c r="C25" s="14"/>
      <c r="D25" s="15" t="s">
        <v>42</v>
      </c>
      <c r="E25" s="14"/>
      <c r="F25" s="31"/>
      <c r="G25" s="31"/>
    </row>
    <row r="26" spans="1:7">
      <c r="A26" s="16" t="s">
        <v>43</v>
      </c>
      <c r="B26" s="16" t="s">
        <v>15</v>
      </c>
      <c r="C26" s="16" t="s">
        <v>45</v>
      </c>
      <c r="D26" s="17" t="s">
        <v>44</v>
      </c>
      <c r="E26" s="18">
        <v>55.8</v>
      </c>
      <c r="F26" s="32">
        <v>0</v>
      </c>
      <c r="G26" s="33">
        <f>ROUND(E26*F26,2)</f>
        <v>0</v>
      </c>
    </row>
    <row r="27" spans="1:7" ht="78.75">
      <c r="A27" s="14"/>
      <c r="B27" s="14"/>
      <c r="C27" s="14"/>
      <c r="D27" s="15" t="s">
        <v>46</v>
      </c>
      <c r="E27" s="14"/>
      <c r="F27" s="31"/>
      <c r="G27" s="31"/>
    </row>
    <row r="28" spans="1:7">
      <c r="A28" s="16" t="s">
        <v>47</v>
      </c>
      <c r="B28" s="16" t="s">
        <v>15</v>
      </c>
      <c r="C28" s="16" t="s">
        <v>16</v>
      </c>
      <c r="D28" s="17" t="s">
        <v>48</v>
      </c>
      <c r="E28" s="18">
        <v>85.87</v>
      </c>
      <c r="F28" s="32">
        <v>0</v>
      </c>
      <c r="G28" s="33">
        <f>ROUND(E28*F28,2)</f>
        <v>0</v>
      </c>
    </row>
    <row r="29" spans="1:7" ht="78.75">
      <c r="A29" s="14"/>
      <c r="B29" s="14"/>
      <c r="C29" s="14"/>
      <c r="D29" s="15" t="s">
        <v>49</v>
      </c>
      <c r="E29" s="14"/>
      <c r="F29" s="31"/>
      <c r="G29" s="31"/>
    </row>
    <row r="30" spans="1:7">
      <c r="A30" s="16" t="s">
        <v>50</v>
      </c>
      <c r="B30" s="16" t="s">
        <v>15</v>
      </c>
      <c r="C30" s="16" t="s">
        <v>20</v>
      </c>
      <c r="D30" s="17" t="s">
        <v>51</v>
      </c>
      <c r="E30" s="18">
        <v>92</v>
      </c>
      <c r="F30" s="32">
        <v>0</v>
      </c>
      <c r="G30" s="33">
        <f>ROUND(E30*F30,2)</f>
        <v>0</v>
      </c>
    </row>
    <row r="31" spans="1:7" ht="90">
      <c r="A31" s="14"/>
      <c r="B31" s="14"/>
      <c r="C31" s="14"/>
      <c r="D31" s="15" t="s">
        <v>52</v>
      </c>
      <c r="E31" s="14"/>
      <c r="F31" s="31"/>
      <c r="G31" s="31"/>
    </row>
    <row r="32" spans="1:7">
      <c r="A32" s="16" t="s">
        <v>53</v>
      </c>
      <c r="B32" s="16" t="s">
        <v>15</v>
      </c>
      <c r="C32" s="16" t="s">
        <v>20</v>
      </c>
      <c r="D32" s="17" t="s">
        <v>54</v>
      </c>
      <c r="E32" s="18">
        <v>12</v>
      </c>
      <c r="F32" s="32">
        <v>0</v>
      </c>
      <c r="G32" s="33">
        <f>ROUND(E32*F32,2)</f>
        <v>0</v>
      </c>
    </row>
    <row r="33" spans="1:7" ht="112.5">
      <c r="A33" s="14"/>
      <c r="B33" s="14"/>
      <c r="C33" s="14"/>
      <c r="D33" s="15" t="s">
        <v>55</v>
      </c>
      <c r="E33" s="14"/>
      <c r="F33" s="31"/>
      <c r="G33" s="31"/>
    </row>
    <row r="34" spans="1:7">
      <c r="A34" s="16" t="s">
        <v>56</v>
      </c>
      <c r="B34" s="16" t="s">
        <v>15</v>
      </c>
      <c r="C34" s="16" t="s">
        <v>16</v>
      </c>
      <c r="D34" s="17" t="s">
        <v>57</v>
      </c>
      <c r="E34" s="18">
        <v>67.2</v>
      </c>
      <c r="F34" s="32">
        <v>0</v>
      </c>
      <c r="G34" s="33">
        <f>ROUND(E34*F34,2)</f>
        <v>0</v>
      </c>
    </row>
    <row r="35" spans="1:7" ht="67.5">
      <c r="A35" s="14"/>
      <c r="B35" s="14"/>
      <c r="C35" s="14"/>
      <c r="D35" s="15" t="s">
        <v>58</v>
      </c>
      <c r="E35" s="14"/>
      <c r="F35" s="31"/>
      <c r="G35" s="31"/>
    </row>
    <row r="36" spans="1:7">
      <c r="A36" s="16" t="s">
        <v>59</v>
      </c>
      <c r="B36" s="16" t="s">
        <v>15</v>
      </c>
      <c r="C36" s="16" t="s">
        <v>45</v>
      </c>
      <c r="D36" s="17" t="s">
        <v>60</v>
      </c>
      <c r="E36" s="18">
        <v>130</v>
      </c>
      <c r="F36" s="32">
        <v>0</v>
      </c>
      <c r="G36" s="33">
        <f>ROUND(E36*F36,2)</f>
        <v>0</v>
      </c>
    </row>
    <row r="37" spans="1:7" ht="78.75">
      <c r="A37" s="14"/>
      <c r="B37" s="14"/>
      <c r="C37" s="14"/>
      <c r="D37" s="15" t="s">
        <v>61</v>
      </c>
      <c r="E37" s="14"/>
      <c r="F37" s="31"/>
      <c r="G37" s="31"/>
    </row>
    <row r="38" spans="1:7">
      <c r="A38" s="16" t="s">
        <v>62</v>
      </c>
      <c r="B38" s="16" t="s">
        <v>15</v>
      </c>
      <c r="C38" s="16" t="s">
        <v>20</v>
      </c>
      <c r="D38" s="17" t="s">
        <v>63</v>
      </c>
      <c r="E38" s="18">
        <v>54</v>
      </c>
      <c r="F38" s="32">
        <v>0</v>
      </c>
      <c r="G38" s="33">
        <f>ROUND(E38*F38,2)</f>
        <v>0</v>
      </c>
    </row>
    <row r="39" spans="1:7" ht="112.5">
      <c r="A39" s="14"/>
      <c r="B39" s="14"/>
      <c r="C39" s="14"/>
      <c r="D39" s="15" t="s">
        <v>64</v>
      </c>
      <c r="E39" s="14"/>
      <c r="F39" s="31"/>
      <c r="G39" s="31"/>
    </row>
    <row r="40" spans="1:7">
      <c r="A40" s="16" t="s">
        <v>65</v>
      </c>
      <c r="B40" s="16" t="s">
        <v>15</v>
      </c>
      <c r="C40" s="16" t="s">
        <v>20</v>
      </c>
      <c r="D40" s="17" t="s">
        <v>66</v>
      </c>
      <c r="E40" s="18">
        <v>61</v>
      </c>
      <c r="F40" s="32">
        <v>0</v>
      </c>
      <c r="G40" s="33">
        <f>ROUND(E40*F40,2)</f>
        <v>0</v>
      </c>
    </row>
    <row r="41" spans="1:7" ht="112.5">
      <c r="A41" s="14"/>
      <c r="B41" s="14"/>
      <c r="C41" s="14"/>
      <c r="D41" s="15" t="s">
        <v>67</v>
      </c>
      <c r="E41" s="14"/>
      <c r="F41" s="31"/>
      <c r="G41" s="31"/>
    </row>
    <row r="42" spans="1:7">
      <c r="A42" s="16" t="s">
        <v>68</v>
      </c>
      <c r="B42" s="16" t="s">
        <v>15</v>
      </c>
      <c r="C42" s="16" t="s">
        <v>20</v>
      </c>
      <c r="D42" s="17" t="s">
        <v>69</v>
      </c>
      <c r="E42" s="18">
        <v>14</v>
      </c>
      <c r="F42" s="32">
        <v>0</v>
      </c>
      <c r="G42" s="33">
        <f>ROUND(E42*F42,2)</f>
        <v>0</v>
      </c>
    </row>
    <row r="43" spans="1:7" ht="112.5">
      <c r="A43" s="14"/>
      <c r="B43" s="14"/>
      <c r="C43" s="14"/>
      <c r="D43" s="15" t="s">
        <v>70</v>
      </c>
      <c r="E43" s="14"/>
      <c r="F43" s="31"/>
      <c r="G43" s="31"/>
    </row>
    <row r="44" spans="1:7">
      <c r="A44" s="16" t="s">
        <v>71</v>
      </c>
      <c r="B44" s="16" t="s">
        <v>15</v>
      </c>
      <c r="C44" s="16" t="s">
        <v>20</v>
      </c>
      <c r="D44" s="17" t="s">
        <v>72</v>
      </c>
      <c r="E44" s="18">
        <v>34</v>
      </c>
      <c r="F44" s="32">
        <v>0</v>
      </c>
      <c r="G44" s="33">
        <f>ROUND(E44*F44,2)</f>
        <v>0</v>
      </c>
    </row>
    <row r="45" spans="1:7" ht="112.5">
      <c r="A45" s="14"/>
      <c r="B45" s="14"/>
      <c r="C45" s="14"/>
      <c r="D45" s="15" t="s">
        <v>73</v>
      </c>
      <c r="E45" s="14"/>
      <c r="F45" s="31"/>
      <c r="G45" s="31"/>
    </row>
    <row r="46" spans="1:7">
      <c r="A46" s="16" t="s">
        <v>74</v>
      </c>
      <c r="B46" s="16" t="s">
        <v>15</v>
      </c>
      <c r="C46" s="16" t="s">
        <v>20</v>
      </c>
      <c r="D46" s="17" t="s">
        <v>75</v>
      </c>
      <c r="E46" s="18">
        <v>7</v>
      </c>
      <c r="F46" s="32">
        <v>0</v>
      </c>
      <c r="G46" s="33">
        <f>ROUND(E46*F46,2)</f>
        <v>0</v>
      </c>
    </row>
    <row r="47" spans="1:7" ht="146.25">
      <c r="A47" s="14"/>
      <c r="B47" s="14"/>
      <c r="C47" s="14"/>
      <c r="D47" s="15" t="s">
        <v>76</v>
      </c>
      <c r="E47" s="14"/>
      <c r="F47" s="31"/>
      <c r="G47" s="31"/>
    </row>
    <row r="48" spans="1:7">
      <c r="A48" s="16" t="s">
        <v>77</v>
      </c>
      <c r="B48" s="16" t="s">
        <v>15</v>
      </c>
      <c r="C48" s="16" t="s">
        <v>20</v>
      </c>
      <c r="D48" s="17" t="s">
        <v>78</v>
      </c>
      <c r="E48" s="18">
        <v>7</v>
      </c>
      <c r="F48" s="32">
        <v>0</v>
      </c>
      <c r="G48" s="33">
        <f>ROUND(E48*F48,2)</f>
        <v>0</v>
      </c>
    </row>
    <row r="49" spans="1:7" ht="168.75">
      <c r="A49" s="14"/>
      <c r="B49" s="14"/>
      <c r="C49" s="14"/>
      <c r="D49" s="15" t="s">
        <v>79</v>
      </c>
      <c r="E49" s="14"/>
      <c r="F49" s="31"/>
      <c r="G49" s="31"/>
    </row>
    <row r="50" spans="1:7">
      <c r="A50" s="16" t="s">
        <v>80</v>
      </c>
      <c r="B50" s="16" t="s">
        <v>15</v>
      </c>
      <c r="C50" s="16" t="s">
        <v>20</v>
      </c>
      <c r="D50" s="17" t="s">
        <v>81</v>
      </c>
      <c r="E50" s="18">
        <v>85</v>
      </c>
      <c r="F50" s="32">
        <v>0</v>
      </c>
      <c r="G50" s="33">
        <f>ROUND(E50*F50,2)</f>
        <v>0</v>
      </c>
    </row>
    <row r="51" spans="1:7" ht="123.75">
      <c r="A51" s="14"/>
      <c r="B51" s="14"/>
      <c r="C51" s="14"/>
      <c r="D51" s="15" t="s">
        <v>82</v>
      </c>
      <c r="E51" s="14"/>
      <c r="F51" s="31"/>
      <c r="G51" s="31"/>
    </row>
    <row r="52" spans="1:7">
      <c r="A52" s="16" t="s">
        <v>83</v>
      </c>
      <c r="B52" s="16" t="s">
        <v>15</v>
      </c>
      <c r="C52" s="16" t="s">
        <v>20</v>
      </c>
      <c r="D52" s="17" t="s">
        <v>84</v>
      </c>
      <c r="E52" s="18">
        <v>7</v>
      </c>
      <c r="F52" s="32">
        <v>0</v>
      </c>
      <c r="G52" s="33">
        <f>ROUND(E52*F52,2)</f>
        <v>0</v>
      </c>
    </row>
    <row r="53" spans="1:7" ht="337.5">
      <c r="A53" s="14"/>
      <c r="B53" s="14"/>
      <c r="C53" s="14"/>
      <c r="D53" s="15" t="s">
        <v>85</v>
      </c>
      <c r="E53" s="14"/>
      <c r="F53" s="31"/>
      <c r="G53" s="31"/>
    </row>
    <row r="54" spans="1:7">
      <c r="A54" s="14"/>
      <c r="B54" s="14"/>
      <c r="C54" s="14"/>
      <c r="D54" s="19" t="s">
        <v>86</v>
      </c>
      <c r="E54" s="18">
        <v>1</v>
      </c>
      <c r="F54" s="30">
        <f>G8+G10+G12+G14+G16+G18+G20+G22+G24+G26+G28+G30+G32+G34+G36+G38+G40+G42+G44+G46+G48+G50+G52</f>
        <v>0</v>
      </c>
      <c r="G54" s="30">
        <f>ROUND(F54*E54,2)</f>
        <v>0</v>
      </c>
    </row>
    <row r="55" spans="1:7" ht="0.95" customHeight="1">
      <c r="A55" s="20"/>
      <c r="B55" s="20"/>
      <c r="C55" s="20"/>
      <c r="D55" s="21"/>
      <c r="E55" s="20"/>
      <c r="F55" s="34"/>
      <c r="G55" s="34"/>
    </row>
    <row r="56" spans="1:7">
      <c r="A56" s="12" t="s">
        <v>87</v>
      </c>
      <c r="B56" s="12" t="s">
        <v>6</v>
      </c>
      <c r="C56" s="12" t="s">
        <v>7</v>
      </c>
      <c r="D56" s="13" t="s">
        <v>88</v>
      </c>
      <c r="E56" s="11">
        <f>E65</f>
        <v>1</v>
      </c>
      <c r="F56" s="30">
        <f>F65</f>
        <v>0</v>
      </c>
      <c r="G56" s="30">
        <f>G65</f>
        <v>0</v>
      </c>
    </row>
    <row r="57" spans="1:7" ht="22.5">
      <c r="A57" s="16" t="s">
        <v>89</v>
      </c>
      <c r="B57" s="16" t="s">
        <v>15</v>
      </c>
      <c r="C57" s="16" t="s">
        <v>16</v>
      </c>
      <c r="D57" s="17" t="s">
        <v>90</v>
      </c>
      <c r="E57" s="18">
        <v>123.84</v>
      </c>
      <c r="F57" s="32">
        <v>0</v>
      </c>
      <c r="G57" s="33">
        <f>ROUND(E57*F57,2)</f>
        <v>0</v>
      </c>
    </row>
    <row r="58" spans="1:7" ht="315">
      <c r="A58" s="14"/>
      <c r="B58" s="14"/>
      <c r="C58" s="14"/>
      <c r="D58" s="15" t="s">
        <v>91</v>
      </c>
      <c r="E58" s="14"/>
      <c r="F58" s="31"/>
      <c r="G58" s="31"/>
    </row>
    <row r="59" spans="1:7" ht="22.5">
      <c r="A59" s="16" t="s">
        <v>92</v>
      </c>
      <c r="B59" s="16" t="s">
        <v>15</v>
      </c>
      <c r="C59" s="16" t="s">
        <v>16</v>
      </c>
      <c r="D59" s="17" t="s">
        <v>93</v>
      </c>
      <c r="E59" s="18">
        <v>147</v>
      </c>
      <c r="F59" s="32">
        <v>0</v>
      </c>
      <c r="G59" s="33">
        <f>ROUND(E59*F59,2)</f>
        <v>0</v>
      </c>
    </row>
    <row r="60" spans="1:7" ht="315">
      <c r="A60" s="14"/>
      <c r="B60" s="14"/>
      <c r="C60" s="14"/>
      <c r="D60" s="15" t="s">
        <v>94</v>
      </c>
      <c r="E60" s="14"/>
      <c r="F60" s="31"/>
      <c r="G60" s="31"/>
    </row>
    <row r="61" spans="1:7" ht="22.5">
      <c r="A61" s="16" t="s">
        <v>95</v>
      </c>
      <c r="B61" s="16" t="s">
        <v>15</v>
      </c>
      <c r="C61" s="16" t="s">
        <v>20</v>
      </c>
      <c r="D61" s="17" t="s">
        <v>96</v>
      </c>
      <c r="E61" s="18">
        <v>31.2</v>
      </c>
      <c r="F61" s="32">
        <v>0</v>
      </c>
      <c r="G61" s="33">
        <f>ROUND(E61*F61,2)</f>
        <v>0</v>
      </c>
    </row>
    <row r="62" spans="1:7" ht="112.5">
      <c r="A62" s="14"/>
      <c r="B62" s="14"/>
      <c r="C62" s="14"/>
      <c r="D62" s="15" t="s">
        <v>97</v>
      </c>
      <c r="E62" s="14"/>
      <c r="F62" s="31"/>
      <c r="G62" s="31"/>
    </row>
    <row r="63" spans="1:7">
      <c r="A63" s="16" t="s">
        <v>98</v>
      </c>
      <c r="B63" s="16" t="s">
        <v>15</v>
      </c>
      <c r="C63" s="16" t="s">
        <v>45</v>
      </c>
      <c r="D63" s="17" t="s">
        <v>99</v>
      </c>
      <c r="E63" s="18">
        <v>17.399999999999999</v>
      </c>
      <c r="F63" s="32">
        <v>0</v>
      </c>
      <c r="G63" s="33">
        <f>ROUND(E63*F63,2)</f>
        <v>0</v>
      </c>
    </row>
    <row r="64" spans="1:7" ht="90">
      <c r="A64" s="14"/>
      <c r="B64" s="14"/>
      <c r="C64" s="14"/>
      <c r="D64" s="15" t="s">
        <v>100</v>
      </c>
      <c r="E64" s="14"/>
      <c r="F64" s="31"/>
      <c r="G64" s="31"/>
    </row>
    <row r="65" spans="1:7">
      <c r="A65" s="14"/>
      <c r="B65" s="14"/>
      <c r="C65" s="14"/>
      <c r="D65" s="19" t="s">
        <v>101</v>
      </c>
      <c r="E65" s="18">
        <v>1</v>
      </c>
      <c r="F65" s="30">
        <f>G57+G59+G61+G63</f>
        <v>0</v>
      </c>
      <c r="G65" s="30">
        <f>ROUND(F65*E65,2)</f>
        <v>0</v>
      </c>
    </row>
    <row r="66" spans="1:7" ht="0.95" customHeight="1">
      <c r="A66" s="20"/>
      <c r="B66" s="20"/>
      <c r="C66" s="20"/>
      <c r="D66" s="21"/>
      <c r="E66" s="20"/>
      <c r="F66" s="34"/>
      <c r="G66" s="34"/>
    </row>
    <row r="67" spans="1:7">
      <c r="A67" s="12" t="s">
        <v>102</v>
      </c>
      <c r="B67" s="12" t="s">
        <v>6</v>
      </c>
      <c r="C67" s="12" t="s">
        <v>7</v>
      </c>
      <c r="D67" s="13" t="s">
        <v>103</v>
      </c>
      <c r="E67" s="11">
        <f>E86</f>
        <v>1</v>
      </c>
      <c r="F67" s="30">
        <f>F86</f>
        <v>0</v>
      </c>
      <c r="G67" s="30">
        <f>G86</f>
        <v>0</v>
      </c>
    </row>
    <row r="68" spans="1:7">
      <c r="A68" s="16" t="s">
        <v>104</v>
      </c>
      <c r="B68" s="16" t="s">
        <v>15</v>
      </c>
      <c r="C68" s="16" t="s">
        <v>20</v>
      </c>
      <c r="D68" s="17" t="s">
        <v>105</v>
      </c>
      <c r="E68" s="18">
        <v>7</v>
      </c>
      <c r="F68" s="32">
        <v>0</v>
      </c>
      <c r="G68" s="33">
        <f>ROUND(E68*F68,2)</f>
        <v>0</v>
      </c>
    </row>
    <row r="69" spans="1:7" ht="382.5">
      <c r="A69" s="14"/>
      <c r="B69" s="14"/>
      <c r="C69" s="14"/>
      <c r="D69" s="15" t="s">
        <v>106</v>
      </c>
      <c r="E69" s="14"/>
      <c r="F69" s="31"/>
      <c r="G69" s="31"/>
    </row>
    <row r="70" spans="1:7">
      <c r="A70" s="16" t="s">
        <v>107</v>
      </c>
      <c r="B70" s="16" t="s">
        <v>15</v>
      </c>
      <c r="C70" s="16" t="s">
        <v>45</v>
      </c>
      <c r="D70" s="17" t="s">
        <v>108</v>
      </c>
      <c r="E70" s="18">
        <v>60</v>
      </c>
      <c r="F70" s="32">
        <v>0</v>
      </c>
      <c r="G70" s="33">
        <f>ROUND(E70*F70,2)</f>
        <v>0</v>
      </c>
    </row>
    <row r="71" spans="1:7" ht="101.25">
      <c r="A71" s="14"/>
      <c r="B71" s="14"/>
      <c r="C71" s="14"/>
      <c r="D71" s="15" t="s">
        <v>109</v>
      </c>
      <c r="E71" s="14"/>
      <c r="F71" s="31"/>
      <c r="G71" s="31"/>
    </row>
    <row r="72" spans="1:7">
      <c r="A72" s="16" t="s">
        <v>110</v>
      </c>
      <c r="B72" s="16" t="s">
        <v>15</v>
      </c>
      <c r="C72" s="16" t="s">
        <v>112</v>
      </c>
      <c r="D72" s="17" t="s">
        <v>111</v>
      </c>
      <c r="E72" s="18">
        <v>3.6</v>
      </c>
      <c r="F72" s="32">
        <v>0</v>
      </c>
      <c r="G72" s="33">
        <f>ROUND(E72*F72,2)</f>
        <v>0</v>
      </c>
    </row>
    <row r="73" spans="1:7" ht="90">
      <c r="A73" s="14"/>
      <c r="B73" s="14"/>
      <c r="C73" s="14"/>
      <c r="D73" s="15" t="s">
        <v>113</v>
      </c>
      <c r="E73" s="14"/>
      <c r="F73" s="31"/>
      <c r="G73" s="31"/>
    </row>
    <row r="74" spans="1:7">
      <c r="A74" s="16" t="s">
        <v>114</v>
      </c>
      <c r="B74" s="16" t="s">
        <v>15</v>
      </c>
      <c r="C74" s="16" t="s">
        <v>112</v>
      </c>
      <c r="D74" s="17" t="s">
        <v>115</v>
      </c>
      <c r="E74" s="18">
        <v>14.4</v>
      </c>
      <c r="F74" s="32">
        <v>0</v>
      </c>
      <c r="G74" s="33">
        <f>ROUND(E74*F74,2)</f>
        <v>0</v>
      </c>
    </row>
    <row r="75" spans="1:7" ht="315">
      <c r="A75" s="14"/>
      <c r="B75" s="14"/>
      <c r="C75" s="14"/>
      <c r="D75" s="15" t="s">
        <v>116</v>
      </c>
      <c r="E75" s="14"/>
      <c r="F75" s="31"/>
      <c r="G75" s="31"/>
    </row>
    <row r="76" spans="1:7" ht="22.5">
      <c r="A76" s="16" t="s">
        <v>117</v>
      </c>
      <c r="B76" s="16" t="s">
        <v>15</v>
      </c>
      <c r="C76" s="16" t="s">
        <v>112</v>
      </c>
      <c r="D76" s="17" t="s">
        <v>118</v>
      </c>
      <c r="E76" s="18">
        <v>14.4</v>
      </c>
      <c r="F76" s="32">
        <v>0</v>
      </c>
      <c r="G76" s="33">
        <f>ROUND(E76*F76,2)</f>
        <v>0</v>
      </c>
    </row>
    <row r="77" spans="1:7" ht="225">
      <c r="A77" s="14"/>
      <c r="B77" s="14"/>
      <c r="C77" s="14"/>
      <c r="D77" s="15" t="s">
        <v>119</v>
      </c>
      <c r="E77" s="14"/>
      <c r="F77" s="31"/>
      <c r="G77" s="31"/>
    </row>
    <row r="78" spans="1:7">
      <c r="A78" s="16" t="s">
        <v>120</v>
      </c>
      <c r="B78" s="16" t="s">
        <v>15</v>
      </c>
      <c r="C78" s="16" t="s">
        <v>112</v>
      </c>
      <c r="D78" s="17" t="s">
        <v>121</v>
      </c>
      <c r="E78" s="18">
        <v>14.4</v>
      </c>
      <c r="F78" s="32">
        <v>0</v>
      </c>
      <c r="G78" s="33">
        <f>ROUND(E78*F78,2)</f>
        <v>0</v>
      </c>
    </row>
    <row r="79" spans="1:7" ht="123.75">
      <c r="A79" s="14"/>
      <c r="B79" s="14"/>
      <c r="C79" s="14"/>
      <c r="D79" s="15" t="s">
        <v>122</v>
      </c>
      <c r="E79" s="14"/>
      <c r="F79" s="31"/>
      <c r="G79" s="31"/>
    </row>
    <row r="80" spans="1:7">
      <c r="A80" s="16" t="s">
        <v>123</v>
      </c>
      <c r="B80" s="16" t="s">
        <v>15</v>
      </c>
      <c r="C80" s="16" t="s">
        <v>16</v>
      </c>
      <c r="D80" s="17" t="s">
        <v>124</v>
      </c>
      <c r="E80" s="18">
        <v>18</v>
      </c>
      <c r="F80" s="32">
        <v>0</v>
      </c>
      <c r="G80" s="33">
        <f>ROUND(E80*F80,2)</f>
        <v>0</v>
      </c>
    </row>
    <row r="81" spans="1:7" ht="123.75">
      <c r="A81" s="14"/>
      <c r="B81" s="14"/>
      <c r="C81" s="14"/>
      <c r="D81" s="15" t="s">
        <v>125</v>
      </c>
      <c r="E81" s="14"/>
      <c r="F81" s="31"/>
      <c r="G81" s="31"/>
    </row>
    <row r="82" spans="1:7">
      <c r="A82" s="16" t="s">
        <v>126</v>
      </c>
      <c r="B82" s="16" t="s">
        <v>15</v>
      </c>
      <c r="C82" s="16" t="s">
        <v>20</v>
      </c>
      <c r="D82" s="17" t="s">
        <v>127</v>
      </c>
      <c r="E82" s="18">
        <v>7</v>
      </c>
      <c r="F82" s="32">
        <v>0</v>
      </c>
      <c r="G82" s="33">
        <f>ROUND(E82*F82,2)</f>
        <v>0</v>
      </c>
    </row>
    <row r="83" spans="1:7" ht="112.5">
      <c r="A83" s="14"/>
      <c r="B83" s="14"/>
      <c r="C83" s="14"/>
      <c r="D83" s="15" t="s">
        <v>128</v>
      </c>
      <c r="E83" s="14"/>
      <c r="F83" s="31"/>
      <c r="G83" s="31"/>
    </row>
    <row r="84" spans="1:7">
      <c r="A84" s="16" t="s">
        <v>129</v>
      </c>
      <c r="B84" s="16" t="s">
        <v>15</v>
      </c>
      <c r="C84" s="16" t="s">
        <v>20</v>
      </c>
      <c r="D84" s="17" t="s">
        <v>130</v>
      </c>
      <c r="E84" s="18">
        <v>21</v>
      </c>
      <c r="F84" s="32">
        <v>0</v>
      </c>
      <c r="G84" s="33">
        <f>ROUND(E84*F84,2)</f>
        <v>0</v>
      </c>
    </row>
    <row r="85" spans="1:7" ht="405">
      <c r="A85" s="14"/>
      <c r="B85" s="14"/>
      <c r="C85" s="14"/>
      <c r="D85" s="15" t="s">
        <v>131</v>
      </c>
      <c r="E85" s="14"/>
      <c r="F85" s="31"/>
      <c r="G85" s="31"/>
    </row>
    <row r="86" spans="1:7">
      <c r="A86" s="14"/>
      <c r="B86" s="14"/>
      <c r="C86" s="14"/>
      <c r="D86" s="19" t="s">
        <v>132</v>
      </c>
      <c r="E86" s="18">
        <v>1</v>
      </c>
      <c r="F86" s="30">
        <f>G68+G70+G72+G74+G76+G78+G80+G82+G84</f>
        <v>0</v>
      </c>
      <c r="G86" s="30">
        <f>ROUND(F86*E86,2)</f>
        <v>0</v>
      </c>
    </row>
    <row r="87" spans="1:7" ht="0.95" customHeight="1">
      <c r="A87" s="20"/>
      <c r="B87" s="20"/>
      <c r="C87" s="20"/>
      <c r="D87" s="21"/>
      <c r="E87" s="20"/>
      <c r="F87" s="34"/>
      <c r="G87" s="34"/>
    </row>
    <row r="88" spans="1:7">
      <c r="A88" s="12" t="s">
        <v>133</v>
      </c>
      <c r="B88" s="12" t="s">
        <v>6</v>
      </c>
      <c r="C88" s="12" t="s">
        <v>7</v>
      </c>
      <c r="D88" s="13" t="s">
        <v>134</v>
      </c>
      <c r="E88" s="11">
        <f>E107</f>
        <v>1</v>
      </c>
      <c r="F88" s="30">
        <f>F107</f>
        <v>0</v>
      </c>
      <c r="G88" s="30">
        <f>G107</f>
        <v>0</v>
      </c>
    </row>
    <row r="89" spans="1:7" ht="22.5">
      <c r="A89" s="16" t="s">
        <v>135</v>
      </c>
      <c r="B89" s="16" t="s">
        <v>15</v>
      </c>
      <c r="C89" s="16" t="s">
        <v>16</v>
      </c>
      <c r="D89" s="17" t="s">
        <v>136</v>
      </c>
      <c r="E89" s="18">
        <v>246.43</v>
      </c>
      <c r="F89" s="32">
        <v>0</v>
      </c>
      <c r="G89" s="33">
        <f>ROUND(E89*F89,2)</f>
        <v>0</v>
      </c>
    </row>
    <row r="90" spans="1:7" ht="157.5">
      <c r="A90" s="14"/>
      <c r="B90" s="14"/>
      <c r="C90" s="14"/>
      <c r="D90" s="15" t="s">
        <v>137</v>
      </c>
      <c r="E90" s="14"/>
      <c r="F90" s="31"/>
      <c r="G90" s="31"/>
    </row>
    <row r="91" spans="1:7" ht="22.5">
      <c r="A91" s="16" t="s">
        <v>138</v>
      </c>
      <c r="B91" s="16" t="s">
        <v>15</v>
      </c>
      <c r="C91" s="16" t="s">
        <v>16</v>
      </c>
      <c r="D91" s="17" t="s">
        <v>139</v>
      </c>
      <c r="E91" s="18">
        <v>272.35000000000002</v>
      </c>
      <c r="F91" s="32">
        <v>0</v>
      </c>
      <c r="G91" s="33">
        <f>ROUND(E91*F91,2)</f>
        <v>0</v>
      </c>
    </row>
    <row r="92" spans="1:7" ht="191.25">
      <c r="A92" s="14"/>
      <c r="B92" s="14"/>
      <c r="C92" s="14"/>
      <c r="D92" s="15" t="s">
        <v>140</v>
      </c>
      <c r="E92" s="14"/>
      <c r="F92" s="31"/>
      <c r="G92" s="31"/>
    </row>
    <row r="93" spans="1:7" ht="22.5">
      <c r="A93" s="16" t="s">
        <v>141</v>
      </c>
      <c r="B93" s="16" t="s">
        <v>15</v>
      </c>
      <c r="C93" s="16" t="s">
        <v>16</v>
      </c>
      <c r="D93" s="17" t="s">
        <v>142</v>
      </c>
      <c r="E93" s="18">
        <v>8.4</v>
      </c>
      <c r="F93" s="32">
        <v>0</v>
      </c>
      <c r="G93" s="33">
        <f>ROUND(E93*F93,2)</f>
        <v>0</v>
      </c>
    </row>
    <row r="94" spans="1:7" ht="191.25">
      <c r="A94" s="14"/>
      <c r="B94" s="14"/>
      <c r="C94" s="14"/>
      <c r="D94" s="15" t="s">
        <v>143</v>
      </c>
      <c r="E94" s="14"/>
      <c r="F94" s="31"/>
      <c r="G94" s="31"/>
    </row>
    <row r="95" spans="1:7">
      <c r="A95" s="16" t="s">
        <v>144</v>
      </c>
      <c r="B95" s="16" t="s">
        <v>15</v>
      </c>
      <c r="C95" s="16" t="s">
        <v>45</v>
      </c>
      <c r="D95" s="17" t="s">
        <v>145</v>
      </c>
      <c r="E95" s="18">
        <v>402.6</v>
      </c>
      <c r="F95" s="32">
        <v>0</v>
      </c>
      <c r="G95" s="33">
        <f>ROUND(E95*F95,2)</f>
        <v>0</v>
      </c>
    </row>
    <row r="96" spans="1:7" ht="135">
      <c r="A96" s="14"/>
      <c r="B96" s="14"/>
      <c r="C96" s="14"/>
      <c r="D96" s="15" t="s">
        <v>146</v>
      </c>
      <c r="E96" s="14"/>
      <c r="F96" s="31"/>
      <c r="G96" s="31"/>
    </row>
    <row r="97" spans="1:7">
      <c r="A97" s="16" t="s">
        <v>147</v>
      </c>
      <c r="B97" s="16" t="s">
        <v>15</v>
      </c>
      <c r="C97" s="16" t="s">
        <v>45</v>
      </c>
      <c r="D97" s="17" t="s">
        <v>148</v>
      </c>
      <c r="E97" s="18">
        <v>0</v>
      </c>
      <c r="F97" s="32">
        <v>0</v>
      </c>
      <c r="G97" s="33">
        <f>ROUND(E97*F97,2)</f>
        <v>0</v>
      </c>
    </row>
    <row r="98" spans="1:7" ht="191.25">
      <c r="A98" s="14"/>
      <c r="B98" s="14"/>
      <c r="C98" s="14"/>
      <c r="D98" s="15" t="s">
        <v>149</v>
      </c>
      <c r="E98" s="14"/>
      <c r="F98" s="31"/>
      <c r="G98" s="31"/>
    </row>
    <row r="99" spans="1:7">
      <c r="A99" s="16" t="s">
        <v>150</v>
      </c>
      <c r="B99" s="16" t="s">
        <v>15</v>
      </c>
      <c r="C99" s="16" t="s">
        <v>45</v>
      </c>
      <c r="D99" s="17" t="s">
        <v>151</v>
      </c>
      <c r="E99" s="18">
        <v>15</v>
      </c>
      <c r="F99" s="32">
        <v>0</v>
      </c>
      <c r="G99" s="33">
        <f>ROUND(E99*F99,2)</f>
        <v>0</v>
      </c>
    </row>
    <row r="100" spans="1:7" ht="135">
      <c r="A100" s="14"/>
      <c r="B100" s="14"/>
      <c r="C100" s="14"/>
      <c r="D100" s="15" t="s">
        <v>152</v>
      </c>
      <c r="E100" s="14"/>
      <c r="F100" s="31"/>
      <c r="G100" s="31"/>
    </row>
    <row r="101" spans="1:7">
      <c r="A101" s="16" t="s">
        <v>153</v>
      </c>
      <c r="B101" s="16" t="s">
        <v>15</v>
      </c>
      <c r="C101" s="16" t="s">
        <v>16</v>
      </c>
      <c r="D101" s="17" t="s">
        <v>154</v>
      </c>
      <c r="E101" s="18">
        <v>317.73</v>
      </c>
      <c r="F101" s="32">
        <v>0</v>
      </c>
      <c r="G101" s="33">
        <f>ROUND(E101*F101,2)</f>
        <v>0</v>
      </c>
    </row>
    <row r="102" spans="1:7" ht="146.25">
      <c r="A102" s="14"/>
      <c r="B102" s="14"/>
      <c r="C102" s="14"/>
      <c r="D102" s="15" t="s">
        <v>155</v>
      </c>
      <c r="E102" s="14"/>
      <c r="F102" s="31"/>
      <c r="G102" s="31"/>
    </row>
    <row r="103" spans="1:7" ht="22.5">
      <c r="A103" s="16" t="s">
        <v>156</v>
      </c>
      <c r="B103" s="16" t="s">
        <v>15</v>
      </c>
      <c r="C103" s="16" t="s">
        <v>45</v>
      </c>
      <c r="D103" s="17" t="s">
        <v>157</v>
      </c>
      <c r="E103" s="18">
        <v>6</v>
      </c>
      <c r="F103" s="32">
        <v>0</v>
      </c>
      <c r="G103" s="33">
        <f>ROUND(E103*F103,2)</f>
        <v>0</v>
      </c>
    </row>
    <row r="104" spans="1:7" ht="78.75">
      <c r="A104" s="14"/>
      <c r="B104" s="14"/>
      <c r="C104" s="14"/>
      <c r="D104" s="15" t="s">
        <v>158</v>
      </c>
      <c r="E104" s="14"/>
      <c r="F104" s="31"/>
      <c r="G104" s="31"/>
    </row>
    <row r="105" spans="1:7">
      <c r="A105" s="16" t="s">
        <v>159</v>
      </c>
      <c r="B105" s="16" t="s">
        <v>15</v>
      </c>
      <c r="C105" s="16" t="s">
        <v>45</v>
      </c>
      <c r="D105" s="17" t="s">
        <v>160</v>
      </c>
      <c r="E105" s="18">
        <v>0</v>
      </c>
      <c r="F105" s="32">
        <v>0</v>
      </c>
      <c r="G105" s="33">
        <f>ROUND(E105*F105,2)</f>
        <v>0</v>
      </c>
    </row>
    <row r="106" spans="1:7" ht="67.5">
      <c r="A106" s="14"/>
      <c r="B106" s="14"/>
      <c r="C106" s="14"/>
      <c r="D106" s="15" t="s">
        <v>161</v>
      </c>
      <c r="E106" s="14"/>
      <c r="F106" s="31"/>
      <c r="G106" s="31"/>
    </row>
    <row r="107" spans="1:7">
      <c r="A107" s="14"/>
      <c r="B107" s="14"/>
      <c r="C107" s="14"/>
      <c r="D107" s="19" t="s">
        <v>162</v>
      </c>
      <c r="E107" s="18">
        <v>1</v>
      </c>
      <c r="F107" s="30">
        <f>G89+G91+G93+G95+G97+G99+G101+G103+G105</f>
        <v>0</v>
      </c>
      <c r="G107" s="30">
        <f>ROUND(F107*E107,2)</f>
        <v>0</v>
      </c>
    </row>
    <row r="108" spans="1:7" ht="0.95" customHeight="1">
      <c r="A108" s="20"/>
      <c r="B108" s="20"/>
      <c r="C108" s="20"/>
      <c r="D108" s="21"/>
      <c r="E108" s="20"/>
      <c r="F108" s="34"/>
      <c r="G108" s="34"/>
    </row>
    <row r="109" spans="1:7">
      <c r="A109" s="12" t="s">
        <v>163</v>
      </c>
      <c r="B109" s="12" t="s">
        <v>6</v>
      </c>
      <c r="C109" s="12" t="s">
        <v>7</v>
      </c>
      <c r="D109" s="13" t="s">
        <v>164</v>
      </c>
      <c r="E109" s="11">
        <f>E144</f>
        <v>1</v>
      </c>
      <c r="F109" s="30">
        <f>F144</f>
        <v>0</v>
      </c>
      <c r="G109" s="30">
        <f>G144</f>
        <v>0</v>
      </c>
    </row>
    <row r="110" spans="1:7">
      <c r="A110" s="16" t="s">
        <v>165</v>
      </c>
      <c r="B110" s="16" t="s">
        <v>15</v>
      </c>
      <c r="C110" s="16" t="s">
        <v>16</v>
      </c>
      <c r="D110" s="17" t="s">
        <v>166</v>
      </c>
      <c r="E110" s="18">
        <v>962.64</v>
      </c>
      <c r="F110" s="32">
        <v>0</v>
      </c>
      <c r="G110" s="33">
        <f>ROUND(E110*F110,2)</f>
        <v>0</v>
      </c>
    </row>
    <row r="111" spans="1:7" ht="281.25">
      <c r="A111" s="14"/>
      <c r="B111" s="14"/>
      <c r="C111" s="14"/>
      <c r="D111" s="15" t="s">
        <v>167</v>
      </c>
      <c r="E111" s="14"/>
      <c r="F111" s="31"/>
      <c r="G111" s="31"/>
    </row>
    <row r="112" spans="1:7">
      <c r="A112" s="16" t="s">
        <v>168</v>
      </c>
      <c r="B112" s="16" t="s">
        <v>15</v>
      </c>
      <c r="C112" s="16" t="s">
        <v>16</v>
      </c>
      <c r="D112" s="17" t="s">
        <v>169</v>
      </c>
      <c r="E112" s="18">
        <v>147</v>
      </c>
      <c r="F112" s="32">
        <v>0</v>
      </c>
      <c r="G112" s="33">
        <f>ROUND(E112*F112,2)</f>
        <v>0</v>
      </c>
    </row>
    <row r="113" spans="1:7" ht="270">
      <c r="A113" s="14"/>
      <c r="B113" s="14"/>
      <c r="C113" s="14"/>
      <c r="D113" s="15" t="s">
        <v>170</v>
      </c>
      <c r="E113" s="14"/>
      <c r="F113" s="31"/>
      <c r="G113" s="31"/>
    </row>
    <row r="114" spans="1:7">
      <c r="A114" s="16" t="s">
        <v>171</v>
      </c>
      <c r="B114" s="16" t="s">
        <v>15</v>
      </c>
      <c r="C114" s="16" t="s">
        <v>45</v>
      </c>
      <c r="D114" s="17" t="s">
        <v>172</v>
      </c>
      <c r="E114" s="18">
        <v>42</v>
      </c>
      <c r="F114" s="32">
        <v>0</v>
      </c>
      <c r="G114" s="33">
        <f>ROUND(E114*F114,2)</f>
        <v>0</v>
      </c>
    </row>
    <row r="115" spans="1:7" ht="67.5">
      <c r="A115" s="14"/>
      <c r="B115" s="14"/>
      <c r="C115" s="14"/>
      <c r="D115" s="15" t="s">
        <v>173</v>
      </c>
      <c r="E115" s="14"/>
      <c r="F115" s="31"/>
      <c r="G115" s="31"/>
    </row>
    <row r="116" spans="1:7" ht="22.5">
      <c r="A116" s="16" t="s">
        <v>174</v>
      </c>
      <c r="B116" s="16" t="s">
        <v>15</v>
      </c>
      <c r="C116" s="16" t="s">
        <v>16</v>
      </c>
      <c r="D116" s="17" t="s">
        <v>175</v>
      </c>
      <c r="E116" s="18">
        <v>962.64</v>
      </c>
      <c r="F116" s="32">
        <v>0</v>
      </c>
      <c r="G116" s="33">
        <f>ROUND(E116*F116,2)</f>
        <v>0</v>
      </c>
    </row>
    <row r="117" spans="1:7" ht="236.25">
      <c r="A117" s="14"/>
      <c r="B117" s="14"/>
      <c r="C117" s="14"/>
      <c r="D117" s="15" t="s">
        <v>176</v>
      </c>
      <c r="E117" s="14"/>
      <c r="F117" s="31"/>
      <c r="G117" s="31"/>
    </row>
    <row r="118" spans="1:7">
      <c r="A118" s="16" t="s">
        <v>177</v>
      </c>
      <c r="B118" s="16" t="s">
        <v>15</v>
      </c>
      <c r="C118" s="16" t="s">
        <v>45</v>
      </c>
      <c r="D118" s="17" t="s">
        <v>178</v>
      </c>
      <c r="E118" s="18">
        <v>57.6</v>
      </c>
      <c r="F118" s="32">
        <v>0</v>
      </c>
      <c r="G118" s="33">
        <f>ROUND(E118*F118,2)</f>
        <v>0</v>
      </c>
    </row>
    <row r="119" spans="1:7" ht="78.75">
      <c r="A119" s="14"/>
      <c r="B119" s="14"/>
      <c r="C119" s="14"/>
      <c r="D119" s="15" t="s">
        <v>179</v>
      </c>
      <c r="E119" s="14"/>
      <c r="F119" s="31"/>
      <c r="G119" s="31"/>
    </row>
    <row r="120" spans="1:7">
      <c r="A120" s="16" t="s">
        <v>180</v>
      </c>
      <c r="B120" s="16" t="s">
        <v>15</v>
      </c>
      <c r="C120" s="16" t="s">
        <v>16</v>
      </c>
      <c r="D120" s="17" t="s">
        <v>181</v>
      </c>
      <c r="E120" s="18">
        <v>32.020000000000003</v>
      </c>
      <c r="F120" s="32">
        <v>0</v>
      </c>
      <c r="G120" s="33">
        <f>ROUND(E120*F120,2)</f>
        <v>0</v>
      </c>
    </row>
    <row r="121" spans="1:7" ht="123.75">
      <c r="A121" s="14"/>
      <c r="B121" s="14"/>
      <c r="C121" s="14"/>
      <c r="D121" s="15" t="s">
        <v>182</v>
      </c>
      <c r="E121" s="14"/>
      <c r="F121" s="31"/>
      <c r="G121" s="31"/>
    </row>
    <row r="122" spans="1:7">
      <c r="A122" s="16" t="s">
        <v>183</v>
      </c>
      <c r="B122" s="16" t="s">
        <v>15</v>
      </c>
      <c r="C122" s="16" t="s">
        <v>16</v>
      </c>
      <c r="D122" s="17" t="s">
        <v>184</v>
      </c>
      <c r="E122" s="18">
        <v>246.43</v>
      </c>
      <c r="F122" s="32">
        <v>0</v>
      </c>
      <c r="G122" s="33">
        <f>ROUND(E122*F122,2)</f>
        <v>0</v>
      </c>
    </row>
    <row r="123" spans="1:7" ht="202.5">
      <c r="A123" s="14"/>
      <c r="B123" s="14"/>
      <c r="C123" s="14"/>
      <c r="D123" s="15" t="s">
        <v>185</v>
      </c>
      <c r="E123" s="14"/>
      <c r="F123" s="31"/>
      <c r="G123" s="31"/>
    </row>
    <row r="124" spans="1:7">
      <c r="A124" s="16" t="s">
        <v>186</v>
      </c>
      <c r="B124" s="16" t="s">
        <v>15</v>
      </c>
      <c r="C124" s="16" t="s">
        <v>20</v>
      </c>
      <c r="D124" s="17" t="s">
        <v>187</v>
      </c>
      <c r="E124" s="18">
        <v>8</v>
      </c>
      <c r="F124" s="32">
        <v>0</v>
      </c>
      <c r="G124" s="33">
        <f>ROUND(E124*F124,2)</f>
        <v>0</v>
      </c>
    </row>
    <row r="125" spans="1:7" ht="78.75">
      <c r="A125" s="14"/>
      <c r="B125" s="14"/>
      <c r="C125" s="14"/>
      <c r="D125" s="15" t="s">
        <v>188</v>
      </c>
      <c r="E125" s="14"/>
      <c r="F125" s="31"/>
      <c r="G125" s="31"/>
    </row>
    <row r="126" spans="1:7">
      <c r="A126" s="16" t="s">
        <v>189</v>
      </c>
      <c r="B126" s="16" t="s">
        <v>15</v>
      </c>
      <c r="C126" s="16" t="s">
        <v>45</v>
      </c>
      <c r="D126" s="17" t="s">
        <v>190</v>
      </c>
      <c r="E126" s="18">
        <v>312.10000000000002</v>
      </c>
      <c r="F126" s="32">
        <v>0</v>
      </c>
      <c r="G126" s="33">
        <f>ROUND(E126*F126,2)</f>
        <v>0</v>
      </c>
    </row>
    <row r="127" spans="1:7" ht="123.75">
      <c r="A127" s="14"/>
      <c r="B127" s="14"/>
      <c r="C127" s="14"/>
      <c r="D127" s="15" t="s">
        <v>191</v>
      </c>
      <c r="E127" s="14"/>
      <c r="F127" s="31"/>
      <c r="G127" s="31"/>
    </row>
    <row r="128" spans="1:7">
      <c r="A128" s="16" t="s">
        <v>192</v>
      </c>
      <c r="B128" s="16" t="s">
        <v>15</v>
      </c>
      <c r="C128" s="16" t="s">
        <v>16</v>
      </c>
      <c r="D128" s="17" t="s">
        <v>193</v>
      </c>
      <c r="E128" s="18">
        <v>39.6</v>
      </c>
      <c r="F128" s="32">
        <v>0</v>
      </c>
      <c r="G128" s="33">
        <f>ROUND(E128*F128,2)</f>
        <v>0</v>
      </c>
    </row>
    <row r="129" spans="1:7" ht="236.25">
      <c r="A129" s="14"/>
      <c r="B129" s="14"/>
      <c r="C129" s="14"/>
      <c r="D129" s="15" t="s">
        <v>194</v>
      </c>
      <c r="E129" s="14"/>
      <c r="F129" s="31"/>
      <c r="G129" s="31"/>
    </row>
    <row r="130" spans="1:7">
      <c r="A130" s="16" t="s">
        <v>195</v>
      </c>
      <c r="B130" s="16" t="s">
        <v>15</v>
      </c>
      <c r="C130" s="16" t="s">
        <v>16</v>
      </c>
      <c r="D130" s="17" t="s">
        <v>196</v>
      </c>
      <c r="E130" s="18">
        <v>0</v>
      </c>
      <c r="F130" s="32">
        <v>0</v>
      </c>
      <c r="G130" s="33">
        <f>ROUND(E130*F130,2)</f>
        <v>0</v>
      </c>
    </row>
    <row r="131" spans="1:7" ht="123.75">
      <c r="A131" s="14"/>
      <c r="B131" s="14"/>
      <c r="C131" s="14"/>
      <c r="D131" s="15" t="s">
        <v>197</v>
      </c>
      <c r="E131" s="14"/>
      <c r="F131" s="31"/>
      <c r="G131" s="31"/>
    </row>
    <row r="132" spans="1:7">
      <c r="A132" s="16" t="s">
        <v>198</v>
      </c>
      <c r="B132" s="16" t="s">
        <v>15</v>
      </c>
      <c r="C132" s="16" t="s">
        <v>16</v>
      </c>
      <c r="D132" s="17" t="s">
        <v>199</v>
      </c>
      <c r="E132" s="18">
        <v>0</v>
      </c>
      <c r="F132" s="32">
        <v>0</v>
      </c>
      <c r="G132" s="33">
        <f>ROUND(E132*F132,2)</f>
        <v>0</v>
      </c>
    </row>
    <row r="133" spans="1:7" ht="213.75">
      <c r="A133" s="14"/>
      <c r="B133" s="14"/>
      <c r="C133" s="14"/>
      <c r="D133" s="15" t="s">
        <v>200</v>
      </c>
      <c r="E133" s="14"/>
      <c r="F133" s="31"/>
      <c r="G133" s="31"/>
    </row>
    <row r="134" spans="1:7">
      <c r="A134" s="16" t="s">
        <v>201</v>
      </c>
      <c r="B134" s="16" t="s">
        <v>15</v>
      </c>
      <c r="C134" s="16" t="s">
        <v>16</v>
      </c>
      <c r="D134" s="17" t="s">
        <v>202</v>
      </c>
      <c r="E134" s="18">
        <v>147</v>
      </c>
      <c r="F134" s="32">
        <v>0</v>
      </c>
      <c r="G134" s="33">
        <f>ROUND(E134*F134,2)</f>
        <v>0</v>
      </c>
    </row>
    <row r="135" spans="1:7" ht="213.75">
      <c r="A135" s="14"/>
      <c r="B135" s="14"/>
      <c r="C135" s="14"/>
      <c r="D135" s="15" t="s">
        <v>203</v>
      </c>
      <c r="E135" s="14"/>
      <c r="F135" s="31"/>
      <c r="G135" s="31"/>
    </row>
    <row r="136" spans="1:7">
      <c r="A136" s="16" t="s">
        <v>204</v>
      </c>
      <c r="B136" s="16" t="s">
        <v>15</v>
      </c>
      <c r="C136" s="16" t="s">
        <v>16</v>
      </c>
      <c r="D136" s="17" t="s">
        <v>205</v>
      </c>
      <c r="E136" s="18">
        <v>0</v>
      </c>
      <c r="F136" s="32">
        <v>0</v>
      </c>
      <c r="G136" s="33">
        <f>ROUND(E136*F136,2)</f>
        <v>0</v>
      </c>
    </row>
    <row r="137" spans="1:7" ht="247.5">
      <c r="A137" s="14"/>
      <c r="B137" s="14"/>
      <c r="C137" s="14"/>
      <c r="D137" s="15" t="s">
        <v>206</v>
      </c>
      <c r="E137" s="14"/>
      <c r="F137" s="31"/>
      <c r="G137" s="31"/>
    </row>
    <row r="138" spans="1:7">
      <c r="A138" s="16" t="s">
        <v>207</v>
      </c>
      <c r="B138" s="16" t="s">
        <v>15</v>
      </c>
      <c r="C138" s="16" t="s">
        <v>16</v>
      </c>
      <c r="D138" s="17" t="s">
        <v>208</v>
      </c>
      <c r="E138" s="18">
        <v>0</v>
      </c>
      <c r="F138" s="32">
        <v>0</v>
      </c>
      <c r="G138" s="33">
        <f>ROUND(E138*F138,2)</f>
        <v>0</v>
      </c>
    </row>
    <row r="139" spans="1:7" ht="90">
      <c r="A139" s="14"/>
      <c r="B139" s="14"/>
      <c r="C139" s="14"/>
      <c r="D139" s="15" t="s">
        <v>209</v>
      </c>
      <c r="E139" s="14"/>
      <c r="F139" s="31"/>
      <c r="G139" s="31"/>
    </row>
    <row r="140" spans="1:7">
      <c r="A140" s="16" t="s">
        <v>210</v>
      </c>
      <c r="B140" s="16" t="s">
        <v>15</v>
      </c>
      <c r="C140" s="16" t="s">
        <v>16</v>
      </c>
      <c r="D140" s="17" t="s">
        <v>211</v>
      </c>
      <c r="E140" s="18">
        <v>11.76</v>
      </c>
      <c r="F140" s="32">
        <v>0</v>
      </c>
      <c r="G140" s="33">
        <f>ROUND(E140*F140,2)</f>
        <v>0</v>
      </c>
    </row>
    <row r="141" spans="1:7" ht="101.25">
      <c r="A141" s="14"/>
      <c r="B141" s="14"/>
      <c r="C141" s="14"/>
      <c r="D141" s="15" t="s">
        <v>212</v>
      </c>
      <c r="E141" s="14"/>
      <c r="F141" s="31"/>
      <c r="G141" s="31"/>
    </row>
    <row r="142" spans="1:7">
      <c r="A142" s="16" t="s">
        <v>213</v>
      </c>
      <c r="B142" s="16" t="s">
        <v>15</v>
      </c>
      <c r="C142" s="16" t="s">
        <v>45</v>
      </c>
      <c r="D142" s="17" t="s">
        <v>214</v>
      </c>
      <c r="E142" s="18">
        <v>32.700000000000003</v>
      </c>
      <c r="F142" s="32">
        <v>0</v>
      </c>
      <c r="G142" s="33">
        <f>ROUND(E142*F142,2)</f>
        <v>0</v>
      </c>
    </row>
    <row r="143" spans="1:7" ht="112.5">
      <c r="A143" s="14"/>
      <c r="B143" s="14"/>
      <c r="C143" s="14"/>
      <c r="D143" s="15" t="s">
        <v>215</v>
      </c>
      <c r="E143" s="14"/>
      <c r="F143" s="31"/>
      <c r="G143" s="31"/>
    </row>
    <row r="144" spans="1:7">
      <c r="A144" s="14"/>
      <c r="B144" s="14"/>
      <c r="C144" s="14"/>
      <c r="D144" s="19" t="s">
        <v>216</v>
      </c>
      <c r="E144" s="18">
        <v>1</v>
      </c>
      <c r="F144" s="30">
        <f>G110+G112+G114+G116+G118+G120+G122+G124+G126+G128+G130+G132+G134+G136+G138+G140+G142</f>
        <v>0</v>
      </c>
      <c r="G144" s="30">
        <f>ROUND(F144*E144,2)</f>
        <v>0</v>
      </c>
    </row>
    <row r="145" spans="1:7" ht="0.95" customHeight="1">
      <c r="A145" s="20"/>
      <c r="B145" s="20"/>
      <c r="C145" s="20"/>
      <c r="D145" s="21"/>
      <c r="E145" s="20"/>
      <c r="F145" s="34"/>
      <c r="G145" s="34"/>
    </row>
    <row r="146" spans="1:7">
      <c r="A146" s="12" t="s">
        <v>217</v>
      </c>
      <c r="B146" s="12" t="s">
        <v>6</v>
      </c>
      <c r="C146" s="12" t="s">
        <v>7</v>
      </c>
      <c r="D146" s="13" t="s">
        <v>218</v>
      </c>
      <c r="E146" s="11">
        <f>E173</f>
        <v>1</v>
      </c>
      <c r="F146" s="30">
        <f>F173</f>
        <v>0</v>
      </c>
      <c r="G146" s="30">
        <f>G173</f>
        <v>0</v>
      </c>
    </row>
    <row r="147" spans="1:7">
      <c r="A147" s="16" t="s">
        <v>219</v>
      </c>
      <c r="B147" s="16" t="s">
        <v>15</v>
      </c>
      <c r="C147" s="16" t="s">
        <v>20</v>
      </c>
      <c r="D147" s="17" t="s">
        <v>220</v>
      </c>
      <c r="E147" s="18">
        <v>6</v>
      </c>
      <c r="F147" s="32">
        <v>0</v>
      </c>
      <c r="G147" s="33">
        <f>ROUND(E147*F147,2)</f>
        <v>0</v>
      </c>
    </row>
    <row r="148" spans="1:7" ht="112.5">
      <c r="A148" s="14"/>
      <c r="B148" s="14"/>
      <c r="C148" s="14"/>
      <c r="D148" s="15" t="s">
        <v>221</v>
      </c>
      <c r="E148" s="14"/>
      <c r="F148" s="31"/>
      <c r="G148" s="31"/>
    </row>
    <row r="149" spans="1:7">
      <c r="A149" s="16" t="s">
        <v>222</v>
      </c>
      <c r="B149" s="16" t="s">
        <v>15</v>
      </c>
      <c r="C149" s="16" t="s">
        <v>20</v>
      </c>
      <c r="D149" s="17" t="s">
        <v>223</v>
      </c>
      <c r="E149" s="18">
        <v>36</v>
      </c>
      <c r="F149" s="32">
        <v>0</v>
      </c>
      <c r="G149" s="33">
        <f>ROUND(E149*F149,2)</f>
        <v>0</v>
      </c>
    </row>
    <row r="150" spans="1:7" ht="112.5">
      <c r="A150" s="14"/>
      <c r="B150" s="14"/>
      <c r="C150" s="14"/>
      <c r="D150" s="15" t="s">
        <v>224</v>
      </c>
      <c r="E150" s="14"/>
      <c r="F150" s="31"/>
      <c r="G150" s="31"/>
    </row>
    <row r="151" spans="1:7">
      <c r="A151" s="16" t="s">
        <v>225</v>
      </c>
      <c r="B151" s="16" t="s">
        <v>15</v>
      </c>
      <c r="C151" s="16" t="s">
        <v>20</v>
      </c>
      <c r="D151" s="17" t="s">
        <v>226</v>
      </c>
      <c r="E151" s="18">
        <v>0</v>
      </c>
      <c r="F151" s="32">
        <v>0</v>
      </c>
      <c r="G151" s="33">
        <f>ROUND(E151*F151,2)</f>
        <v>0</v>
      </c>
    </row>
    <row r="152" spans="1:7" ht="112.5">
      <c r="A152" s="14"/>
      <c r="B152" s="14"/>
      <c r="C152" s="14"/>
      <c r="D152" s="15" t="s">
        <v>227</v>
      </c>
      <c r="E152" s="14"/>
      <c r="F152" s="31"/>
      <c r="G152" s="31"/>
    </row>
    <row r="153" spans="1:7" ht="22.5">
      <c r="A153" s="16" t="s">
        <v>228</v>
      </c>
      <c r="B153" s="16" t="s">
        <v>15</v>
      </c>
      <c r="C153" s="16" t="s">
        <v>20</v>
      </c>
      <c r="D153" s="17" t="s">
        <v>229</v>
      </c>
      <c r="E153" s="18">
        <v>0</v>
      </c>
      <c r="F153" s="32">
        <v>0</v>
      </c>
      <c r="G153" s="33">
        <f>ROUND(E153*F153,2)</f>
        <v>0</v>
      </c>
    </row>
    <row r="154" spans="1:7" ht="146.25">
      <c r="A154" s="14"/>
      <c r="B154" s="14"/>
      <c r="C154" s="14"/>
      <c r="D154" s="15" t="s">
        <v>230</v>
      </c>
      <c r="E154" s="14"/>
      <c r="F154" s="31"/>
      <c r="G154" s="31"/>
    </row>
    <row r="155" spans="1:7">
      <c r="A155" s="16" t="s">
        <v>231</v>
      </c>
      <c r="B155" s="16" t="s">
        <v>15</v>
      </c>
      <c r="C155" s="16" t="s">
        <v>20</v>
      </c>
      <c r="D155" s="17" t="s">
        <v>232</v>
      </c>
      <c r="E155" s="18">
        <v>36</v>
      </c>
      <c r="F155" s="32">
        <v>0</v>
      </c>
      <c r="G155" s="33">
        <f>ROUND(E155*F155,2)</f>
        <v>0</v>
      </c>
    </row>
    <row r="156" spans="1:7" ht="146.25">
      <c r="A156" s="14"/>
      <c r="B156" s="14"/>
      <c r="C156" s="14"/>
      <c r="D156" s="15" t="s">
        <v>233</v>
      </c>
      <c r="E156" s="14"/>
      <c r="F156" s="31"/>
      <c r="G156" s="31"/>
    </row>
    <row r="157" spans="1:7">
      <c r="A157" s="16" t="s">
        <v>234</v>
      </c>
      <c r="B157" s="16" t="s">
        <v>15</v>
      </c>
      <c r="C157" s="16" t="s">
        <v>20</v>
      </c>
      <c r="D157" s="17" t="s">
        <v>235</v>
      </c>
      <c r="E157" s="18">
        <v>14</v>
      </c>
      <c r="F157" s="32">
        <v>0</v>
      </c>
      <c r="G157" s="33">
        <f>ROUND(E157*F157,2)</f>
        <v>0</v>
      </c>
    </row>
    <row r="158" spans="1:7" ht="180">
      <c r="A158" s="14"/>
      <c r="B158" s="14"/>
      <c r="C158" s="14"/>
      <c r="D158" s="15" t="s">
        <v>236</v>
      </c>
      <c r="E158" s="14"/>
      <c r="F158" s="31"/>
      <c r="G158" s="31"/>
    </row>
    <row r="159" spans="1:7">
      <c r="A159" s="16" t="s">
        <v>237</v>
      </c>
      <c r="B159" s="16" t="s">
        <v>15</v>
      </c>
      <c r="C159" s="16" t="s">
        <v>20</v>
      </c>
      <c r="D159" s="17" t="s">
        <v>238</v>
      </c>
      <c r="E159" s="18">
        <v>21</v>
      </c>
      <c r="F159" s="32">
        <v>0</v>
      </c>
      <c r="G159" s="33">
        <f>ROUND(E159*F159,2)</f>
        <v>0</v>
      </c>
    </row>
    <row r="160" spans="1:7" ht="180">
      <c r="A160" s="14"/>
      <c r="B160" s="14"/>
      <c r="C160" s="14"/>
      <c r="D160" s="15" t="s">
        <v>239</v>
      </c>
      <c r="E160" s="14"/>
      <c r="F160" s="31"/>
      <c r="G160" s="31"/>
    </row>
    <row r="161" spans="1:7" ht="22.5">
      <c r="A161" s="16" t="s">
        <v>240</v>
      </c>
      <c r="B161" s="16" t="s">
        <v>15</v>
      </c>
      <c r="C161" s="16" t="s">
        <v>20</v>
      </c>
      <c r="D161" s="17" t="s">
        <v>241</v>
      </c>
      <c r="E161" s="18">
        <v>12</v>
      </c>
      <c r="F161" s="32">
        <v>0</v>
      </c>
      <c r="G161" s="33">
        <f>ROUND(E161*F161,2)</f>
        <v>0</v>
      </c>
    </row>
    <row r="162" spans="1:7" ht="168.75">
      <c r="A162" s="14"/>
      <c r="B162" s="14"/>
      <c r="C162" s="14"/>
      <c r="D162" s="15" t="s">
        <v>242</v>
      </c>
      <c r="E162" s="14"/>
      <c r="F162" s="31"/>
      <c r="G162" s="31"/>
    </row>
    <row r="163" spans="1:7" ht="22.5">
      <c r="A163" s="16" t="s">
        <v>243</v>
      </c>
      <c r="B163" s="16" t="s">
        <v>15</v>
      </c>
      <c r="C163" s="16" t="s">
        <v>20</v>
      </c>
      <c r="D163" s="17" t="s">
        <v>244</v>
      </c>
      <c r="E163" s="18">
        <v>6</v>
      </c>
      <c r="F163" s="32">
        <v>0</v>
      </c>
      <c r="G163" s="33">
        <f>ROUND(E163*F163,2)</f>
        <v>0</v>
      </c>
    </row>
    <row r="164" spans="1:7" ht="180">
      <c r="A164" s="14"/>
      <c r="B164" s="14"/>
      <c r="C164" s="14"/>
      <c r="D164" s="15" t="s">
        <v>245</v>
      </c>
      <c r="E164" s="14"/>
      <c r="F164" s="31"/>
      <c r="G164" s="31"/>
    </row>
    <row r="165" spans="1:7" ht="22.5">
      <c r="A165" s="16" t="s">
        <v>246</v>
      </c>
      <c r="B165" s="16" t="s">
        <v>15</v>
      </c>
      <c r="C165" s="16" t="s">
        <v>20</v>
      </c>
      <c r="D165" s="17" t="s">
        <v>247</v>
      </c>
      <c r="E165" s="18">
        <v>0</v>
      </c>
      <c r="F165" s="32">
        <v>0</v>
      </c>
      <c r="G165" s="33">
        <f>ROUND(E165*F165,2)</f>
        <v>0</v>
      </c>
    </row>
    <row r="166" spans="1:7" ht="191.25">
      <c r="A166" s="14"/>
      <c r="B166" s="14"/>
      <c r="C166" s="14"/>
      <c r="D166" s="15" t="s">
        <v>248</v>
      </c>
      <c r="E166" s="14"/>
      <c r="F166" s="31"/>
      <c r="G166" s="31"/>
    </row>
    <row r="167" spans="1:7">
      <c r="A167" s="16" t="s">
        <v>249</v>
      </c>
      <c r="B167" s="16" t="s">
        <v>15</v>
      </c>
      <c r="C167" s="16" t="s">
        <v>16</v>
      </c>
      <c r="D167" s="17" t="s">
        <v>250</v>
      </c>
      <c r="E167" s="18">
        <v>8.4</v>
      </c>
      <c r="F167" s="32">
        <v>0</v>
      </c>
      <c r="G167" s="33">
        <f>ROUND(E167*F167,2)</f>
        <v>0</v>
      </c>
    </row>
    <row r="168" spans="1:7" ht="157.5">
      <c r="A168" s="14"/>
      <c r="B168" s="14"/>
      <c r="C168" s="14"/>
      <c r="D168" s="15" t="s">
        <v>251</v>
      </c>
      <c r="E168" s="14"/>
      <c r="F168" s="31"/>
      <c r="G168" s="31"/>
    </row>
    <row r="169" spans="1:7">
      <c r="A169" s="16" t="s">
        <v>252</v>
      </c>
      <c r="B169" s="16" t="s">
        <v>15</v>
      </c>
      <c r="C169" s="16" t="s">
        <v>20</v>
      </c>
      <c r="D169" s="17" t="s">
        <v>253</v>
      </c>
      <c r="E169" s="18">
        <v>6</v>
      </c>
      <c r="F169" s="32">
        <v>0</v>
      </c>
      <c r="G169" s="33">
        <f>ROUND(E169*F169,2)</f>
        <v>0</v>
      </c>
    </row>
    <row r="170" spans="1:7" ht="90">
      <c r="A170" s="14"/>
      <c r="B170" s="14"/>
      <c r="C170" s="14"/>
      <c r="D170" s="15" t="s">
        <v>254</v>
      </c>
      <c r="E170" s="14"/>
      <c r="F170" s="31"/>
      <c r="G170" s="31"/>
    </row>
    <row r="171" spans="1:7" ht="22.5">
      <c r="A171" s="16" t="s">
        <v>255</v>
      </c>
      <c r="B171" s="16" t="s">
        <v>15</v>
      </c>
      <c r="C171" s="16" t="s">
        <v>20</v>
      </c>
      <c r="D171" s="17" t="s">
        <v>256</v>
      </c>
      <c r="E171" s="18">
        <v>0</v>
      </c>
      <c r="F171" s="32">
        <v>0</v>
      </c>
      <c r="G171" s="33">
        <f>ROUND(E171*F171,2)</f>
        <v>0</v>
      </c>
    </row>
    <row r="172" spans="1:7" ht="191.25">
      <c r="A172" s="14"/>
      <c r="B172" s="14"/>
      <c r="C172" s="14"/>
      <c r="D172" s="15" t="s">
        <v>257</v>
      </c>
      <c r="E172" s="14"/>
      <c r="F172" s="31"/>
      <c r="G172" s="31"/>
    </row>
    <row r="173" spans="1:7">
      <c r="A173" s="14"/>
      <c r="B173" s="14"/>
      <c r="C173" s="14"/>
      <c r="D173" s="19" t="s">
        <v>258</v>
      </c>
      <c r="E173" s="18">
        <v>1</v>
      </c>
      <c r="F173" s="30">
        <f>G147+G149+G151+G153+G155+G157+G159+G161+G163+G165+G167+G169+G171</f>
        <v>0</v>
      </c>
      <c r="G173" s="30">
        <f>ROUND(F173*E173,2)</f>
        <v>0</v>
      </c>
    </row>
    <row r="174" spans="1:7" ht="0.95" customHeight="1">
      <c r="A174" s="20"/>
      <c r="B174" s="20"/>
      <c r="C174" s="20"/>
      <c r="D174" s="21"/>
      <c r="E174" s="20"/>
      <c r="F174" s="34"/>
      <c r="G174" s="34"/>
    </row>
    <row r="175" spans="1:7">
      <c r="A175" s="12" t="s">
        <v>259</v>
      </c>
      <c r="B175" s="12" t="s">
        <v>6</v>
      </c>
      <c r="C175" s="12" t="s">
        <v>7</v>
      </c>
      <c r="D175" s="13" t="s">
        <v>260</v>
      </c>
      <c r="E175" s="11">
        <f>E200</f>
        <v>1</v>
      </c>
      <c r="F175" s="30">
        <f>F200</f>
        <v>0</v>
      </c>
      <c r="G175" s="30">
        <f>G200</f>
        <v>0</v>
      </c>
    </row>
    <row r="176" spans="1:7">
      <c r="A176" s="16" t="s">
        <v>261</v>
      </c>
      <c r="B176" s="16" t="s">
        <v>15</v>
      </c>
      <c r="C176" s="16" t="s">
        <v>45</v>
      </c>
      <c r="D176" s="17" t="s">
        <v>262</v>
      </c>
      <c r="E176" s="18">
        <v>31.84</v>
      </c>
      <c r="F176" s="32">
        <v>0</v>
      </c>
      <c r="G176" s="33">
        <f>ROUND(E176*F176,2)</f>
        <v>0</v>
      </c>
    </row>
    <row r="177" spans="1:7" ht="258.75">
      <c r="A177" s="14"/>
      <c r="B177" s="14"/>
      <c r="C177" s="14"/>
      <c r="D177" s="15" t="s">
        <v>263</v>
      </c>
      <c r="E177" s="14"/>
      <c r="F177" s="31"/>
      <c r="G177" s="31"/>
    </row>
    <row r="178" spans="1:7">
      <c r="A178" s="16" t="s">
        <v>264</v>
      </c>
      <c r="B178" s="16" t="s">
        <v>15</v>
      </c>
      <c r="C178" s="16" t="s">
        <v>20</v>
      </c>
      <c r="D178" s="17" t="s">
        <v>265</v>
      </c>
      <c r="E178" s="18">
        <v>7</v>
      </c>
      <c r="F178" s="32">
        <v>0</v>
      </c>
      <c r="G178" s="33">
        <f>ROUND(E178*F178,2)</f>
        <v>0</v>
      </c>
    </row>
    <row r="179" spans="1:7" ht="90">
      <c r="A179" s="14"/>
      <c r="B179" s="14"/>
      <c r="C179" s="14"/>
      <c r="D179" s="15" t="s">
        <v>266</v>
      </c>
      <c r="E179" s="14"/>
      <c r="F179" s="31"/>
      <c r="G179" s="31"/>
    </row>
    <row r="180" spans="1:7">
      <c r="A180" s="16" t="s">
        <v>267</v>
      </c>
      <c r="B180" s="16" t="s">
        <v>15</v>
      </c>
      <c r="C180" s="16" t="s">
        <v>20</v>
      </c>
      <c r="D180" s="17" t="s">
        <v>268</v>
      </c>
      <c r="E180" s="18">
        <v>49</v>
      </c>
      <c r="F180" s="32">
        <v>0</v>
      </c>
      <c r="G180" s="33">
        <f>ROUND(E180*F180,2)</f>
        <v>0</v>
      </c>
    </row>
    <row r="181" spans="1:7" ht="123.75">
      <c r="A181" s="14"/>
      <c r="B181" s="14"/>
      <c r="C181" s="14"/>
      <c r="D181" s="15" t="s">
        <v>269</v>
      </c>
      <c r="E181" s="14"/>
      <c r="F181" s="31"/>
      <c r="G181" s="31"/>
    </row>
    <row r="182" spans="1:7">
      <c r="A182" s="16" t="s">
        <v>270</v>
      </c>
      <c r="B182" s="16" t="s">
        <v>15</v>
      </c>
      <c r="C182" s="16" t="s">
        <v>20</v>
      </c>
      <c r="D182" s="17" t="s">
        <v>271</v>
      </c>
      <c r="E182" s="18">
        <v>46</v>
      </c>
      <c r="F182" s="32">
        <v>0</v>
      </c>
      <c r="G182" s="33">
        <f>ROUND(E182*F182,2)</f>
        <v>0</v>
      </c>
    </row>
    <row r="183" spans="1:7" ht="101.25">
      <c r="A183" s="14"/>
      <c r="B183" s="14"/>
      <c r="C183" s="14"/>
      <c r="D183" s="15" t="s">
        <v>272</v>
      </c>
      <c r="E183" s="14"/>
      <c r="F183" s="31"/>
      <c r="G183" s="31"/>
    </row>
    <row r="184" spans="1:7">
      <c r="A184" s="16" t="s">
        <v>273</v>
      </c>
      <c r="B184" s="16" t="s">
        <v>15</v>
      </c>
      <c r="C184" s="16" t="s">
        <v>20</v>
      </c>
      <c r="D184" s="17" t="s">
        <v>274</v>
      </c>
      <c r="E184" s="18">
        <v>10</v>
      </c>
      <c r="F184" s="32">
        <v>0</v>
      </c>
      <c r="G184" s="33">
        <f>ROUND(E184*F184,2)</f>
        <v>0</v>
      </c>
    </row>
    <row r="185" spans="1:7" ht="90">
      <c r="A185" s="14"/>
      <c r="B185" s="14"/>
      <c r="C185" s="14"/>
      <c r="D185" s="15" t="s">
        <v>275</v>
      </c>
      <c r="E185" s="14"/>
      <c r="F185" s="31"/>
      <c r="G185" s="31"/>
    </row>
    <row r="186" spans="1:7">
      <c r="A186" s="16" t="s">
        <v>276</v>
      </c>
      <c r="B186" s="16" t="s">
        <v>15</v>
      </c>
      <c r="C186" s="16" t="s">
        <v>20</v>
      </c>
      <c r="D186" s="17" t="s">
        <v>277</v>
      </c>
      <c r="E186" s="18">
        <v>42</v>
      </c>
      <c r="F186" s="32">
        <v>0</v>
      </c>
      <c r="G186" s="33">
        <f>ROUND(E186*F186,2)</f>
        <v>0</v>
      </c>
    </row>
    <row r="187" spans="1:7" ht="123.75">
      <c r="A187" s="14"/>
      <c r="B187" s="14"/>
      <c r="C187" s="14"/>
      <c r="D187" s="15" t="s">
        <v>278</v>
      </c>
      <c r="E187" s="14"/>
      <c r="F187" s="31"/>
      <c r="G187" s="31"/>
    </row>
    <row r="188" spans="1:7" ht="22.5">
      <c r="A188" s="16" t="s">
        <v>279</v>
      </c>
      <c r="B188" s="16" t="s">
        <v>15</v>
      </c>
      <c r="C188" s="16" t="s">
        <v>20</v>
      </c>
      <c r="D188" s="17" t="s">
        <v>280</v>
      </c>
      <c r="E188" s="18">
        <v>7</v>
      </c>
      <c r="F188" s="32">
        <v>0</v>
      </c>
      <c r="G188" s="33">
        <f>ROUND(E188*F188,2)</f>
        <v>0</v>
      </c>
    </row>
    <row r="189" spans="1:7" ht="135">
      <c r="A189" s="14"/>
      <c r="B189" s="14"/>
      <c r="C189" s="14"/>
      <c r="D189" s="15" t="s">
        <v>281</v>
      </c>
      <c r="E189" s="14"/>
      <c r="F189" s="31"/>
      <c r="G189" s="31"/>
    </row>
    <row r="190" spans="1:7">
      <c r="A190" s="16" t="s">
        <v>282</v>
      </c>
      <c r="B190" s="16" t="s">
        <v>15</v>
      </c>
      <c r="C190" s="16" t="s">
        <v>20</v>
      </c>
      <c r="D190" s="17" t="s">
        <v>283</v>
      </c>
      <c r="E190" s="18">
        <v>49</v>
      </c>
      <c r="F190" s="32">
        <v>0</v>
      </c>
      <c r="G190" s="33">
        <f>ROUND(E190*F190,2)</f>
        <v>0</v>
      </c>
    </row>
    <row r="191" spans="1:7" ht="123.75">
      <c r="A191" s="14"/>
      <c r="B191" s="14"/>
      <c r="C191" s="14"/>
      <c r="D191" s="15" t="s">
        <v>284</v>
      </c>
      <c r="E191" s="14"/>
      <c r="F191" s="31"/>
      <c r="G191" s="31"/>
    </row>
    <row r="192" spans="1:7">
      <c r="A192" s="16" t="s">
        <v>285</v>
      </c>
      <c r="B192" s="16" t="s">
        <v>15</v>
      </c>
      <c r="C192" s="16" t="s">
        <v>20</v>
      </c>
      <c r="D192" s="17" t="s">
        <v>286</v>
      </c>
      <c r="E192" s="18">
        <v>46</v>
      </c>
      <c r="F192" s="32">
        <v>0</v>
      </c>
      <c r="G192" s="33">
        <f>ROUND(E192*F192,2)</f>
        <v>0</v>
      </c>
    </row>
    <row r="193" spans="1:7" ht="112.5">
      <c r="A193" s="14"/>
      <c r="B193" s="14"/>
      <c r="C193" s="14"/>
      <c r="D193" s="15" t="s">
        <v>287</v>
      </c>
      <c r="E193" s="14"/>
      <c r="F193" s="31"/>
      <c r="G193" s="31"/>
    </row>
    <row r="194" spans="1:7">
      <c r="A194" s="16" t="s">
        <v>288</v>
      </c>
      <c r="B194" s="16" t="s">
        <v>15</v>
      </c>
      <c r="C194" s="16" t="s">
        <v>20</v>
      </c>
      <c r="D194" s="17" t="s">
        <v>289</v>
      </c>
      <c r="E194" s="18">
        <v>10</v>
      </c>
      <c r="F194" s="32">
        <v>0</v>
      </c>
      <c r="G194" s="33">
        <f>ROUND(E194*F194,2)</f>
        <v>0</v>
      </c>
    </row>
    <row r="195" spans="1:7" ht="135">
      <c r="A195" s="14"/>
      <c r="B195" s="14"/>
      <c r="C195" s="14"/>
      <c r="D195" s="15" t="s">
        <v>290</v>
      </c>
      <c r="E195" s="14"/>
      <c r="F195" s="31"/>
      <c r="G195" s="31"/>
    </row>
    <row r="196" spans="1:7">
      <c r="A196" s="16" t="s">
        <v>291</v>
      </c>
      <c r="B196" s="16" t="s">
        <v>15</v>
      </c>
      <c r="C196" s="16" t="s">
        <v>20</v>
      </c>
      <c r="D196" s="17" t="s">
        <v>292</v>
      </c>
      <c r="E196" s="18">
        <v>21</v>
      </c>
      <c r="F196" s="32">
        <v>0</v>
      </c>
      <c r="G196" s="33">
        <f>ROUND(E196*F196,2)</f>
        <v>0</v>
      </c>
    </row>
    <row r="197" spans="1:7" ht="146.25">
      <c r="A197" s="14"/>
      <c r="B197" s="14"/>
      <c r="C197" s="14"/>
      <c r="D197" s="15" t="s">
        <v>293</v>
      </c>
      <c r="E197" s="14"/>
      <c r="F197" s="31"/>
      <c r="G197" s="31"/>
    </row>
    <row r="198" spans="1:7">
      <c r="A198" s="16" t="s">
        <v>294</v>
      </c>
      <c r="B198" s="16" t="s">
        <v>15</v>
      </c>
      <c r="C198" s="16" t="s">
        <v>20</v>
      </c>
      <c r="D198" s="17" t="s">
        <v>295</v>
      </c>
      <c r="E198" s="18">
        <v>14</v>
      </c>
      <c r="F198" s="32">
        <v>0</v>
      </c>
      <c r="G198" s="33">
        <f>ROUND(E198*F198,2)</f>
        <v>0</v>
      </c>
    </row>
    <row r="199" spans="1:7" ht="90">
      <c r="A199" s="14"/>
      <c r="B199" s="14"/>
      <c r="C199" s="14"/>
      <c r="D199" s="15" t="s">
        <v>296</v>
      </c>
      <c r="E199" s="14"/>
      <c r="F199" s="31"/>
      <c r="G199" s="31"/>
    </row>
    <row r="200" spans="1:7">
      <c r="A200" s="14"/>
      <c r="B200" s="14"/>
      <c r="C200" s="14"/>
      <c r="D200" s="19" t="s">
        <v>297</v>
      </c>
      <c r="E200" s="18">
        <v>1</v>
      </c>
      <c r="F200" s="30">
        <f>G176+G178+G180+G182+G184+G186+G188+G190+G192+G194+G196+G198</f>
        <v>0</v>
      </c>
      <c r="G200" s="30">
        <f>ROUND(F200*E200,2)</f>
        <v>0</v>
      </c>
    </row>
    <row r="201" spans="1:7" ht="0.95" customHeight="1">
      <c r="A201" s="20"/>
      <c r="B201" s="20"/>
      <c r="C201" s="20"/>
      <c r="D201" s="21"/>
      <c r="E201" s="20"/>
      <c r="F201" s="34"/>
      <c r="G201" s="34"/>
    </row>
    <row r="202" spans="1:7">
      <c r="A202" s="12" t="s">
        <v>298</v>
      </c>
      <c r="B202" s="12" t="s">
        <v>6</v>
      </c>
      <c r="C202" s="12" t="s">
        <v>7</v>
      </c>
      <c r="D202" s="13" t="s">
        <v>299</v>
      </c>
      <c r="E202" s="11">
        <f>E239</f>
        <v>1</v>
      </c>
      <c r="F202" s="30">
        <f>F239</f>
        <v>0</v>
      </c>
      <c r="G202" s="30">
        <f>G239</f>
        <v>0</v>
      </c>
    </row>
    <row r="203" spans="1:7">
      <c r="A203" s="16" t="s">
        <v>300</v>
      </c>
      <c r="B203" s="16" t="s">
        <v>15</v>
      </c>
      <c r="C203" s="16" t="s">
        <v>45</v>
      </c>
      <c r="D203" s="17" t="s">
        <v>301</v>
      </c>
      <c r="E203" s="18">
        <v>36</v>
      </c>
      <c r="F203" s="32">
        <v>0</v>
      </c>
      <c r="G203" s="33">
        <f>ROUND(E203*F203,2)</f>
        <v>0</v>
      </c>
    </row>
    <row r="204" spans="1:7" ht="78.75">
      <c r="A204" s="14"/>
      <c r="B204" s="14"/>
      <c r="C204" s="14"/>
      <c r="D204" s="15" t="s">
        <v>302</v>
      </c>
      <c r="E204" s="14"/>
      <c r="F204" s="31"/>
      <c r="G204" s="31"/>
    </row>
    <row r="205" spans="1:7">
      <c r="A205" s="16" t="s">
        <v>303</v>
      </c>
      <c r="B205" s="16" t="s">
        <v>15</v>
      </c>
      <c r="C205" s="16" t="s">
        <v>45</v>
      </c>
      <c r="D205" s="17" t="s">
        <v>304</v>
      </c>
      <c r="E205" s="18">
        <v>80</v>
      </c>
      <c r="F205" s="32">
        <v>0</v>
      </c>
      <c r="G205" s="33">
        <f>ROUND(E205*F205,2)</f>
        <v>0</v>
      </c>
    </row>
    <row r="206" spans="1:7" ht="78.75">
      <c r="A206" s="14"/>
      <c r="B206" s="14"/>
      <c r="C206" s="14"/>
      <c r="D206" s="15" t="s">
        <v>305</v>
      </c>
      <c r="E206" s="14"/>
      <c r="F206" s="31"/>
      <c r="G206" s="31"/>
    </row>
    <row r="207" spans="1:7">
      <c r="A207" s="16" t="s">
        <v>306</v>
      </c>
      <c r="B207" s="16" t="s">
        <v>15</v>
      </c>
      <c r="C207" s="16" t="s">
        <v>45</v>
      </c>
      <c r="D207" s="17" t="s">
        <v>307</v>
      </c>
      <c r="E207" s="18">
        <v>2</v>
      </c>
      <c r="F207" s="32">
        <v>0</v>
      </c>
      <c r="G207" s="33">
        <f>ROUND(E207*F207,2)</f>
        <v>0</v>
      </c>
    </row>
    <row r="208" spans="1:7" ht="90">
      <c r="A208" s="14"/>
      <c r="B208" s="14"/>
      <c r="C208" s="14"/>
      <c r="D208" s="15" t="s">
        <v>308</v>
      </c>
      <c r="E208" s="14"/>
      <c r="F208" s="31"/>
      <c r="G208" s="31"/>
    </row>
    <row r="209" spans="1:7">
      <c r="A209" s="16" t="s">
        <v>309</v>
      </c>
      <c r="B209" s="16" t="s">
        <v>15</v>
      </c>
      <c r="C209" s="16" t="s">
        <v>45</v>
      </c>
      <c r="D209" s="17" t="s">
        <v>310</v>
      </c>
      <c r="E209" s="18">
        <v>43</v>
      </c>
      <c r="F209" s="32">
        <v>0</v>
      </c>
      <c r="G209" s="33">
        <f>ROUND(E209*F209,2)</f>
        <v>0</v>
      </c>
    </row>
    <row r="210" spans="1:7" ht="90">
      <c r="A210" s="14"/>
      <c r="B210" s="14"/>
      <c r="C210" s="14"/>
      <c r="D210" s="15" t="s">
        <v>311</v>
      </c>
      <c r="E210" s="14"/>
      <c r="F210" s="31"/>
      <c r="G210" s="31"/>
    </row>
    <row r="211" spans="1:7">
      <c r="A211" s="16" t="s">
        <v>312</v>
      </c>
      <c r="B211" s="16" t="s">
        <v>15</v>
      </c>
      <c r="C211" s="16" t="s">
        <v>45</v>
      </c>
      <c r="D211" s="17" t="s">
        <v>313</v>
      </c>
      <c r="E211" s="18">
        <v>55</v>
      </c>
      <c r="F211" s="32">
        <v>0</v>
      </c>
      <c r="G211" s="33">
        <f>ROUND(E211*F211,2)</f>
        <v>0</v>
      </c>
    </row>
    <row r="212" spans="1:7" ht="78.75">
      <c r="A212" s="14"/>
      <c r="B212" s="14"/>
      <c r="C212" s="14"/>
      <c r="D212" s="15" t="s">
        <v>314</v>
      </c>
      <c r="E212" s="14"/>
      <c r="F212" s="31"/>
      <c r="G212" s="31"/>
    </row>
    <row r="213" spans="1:7">
      <c r="A213" s="16" t="s">
        <v>315</v>
      </c>
      <c r="B213" s="16" t="s">
        <v>15</v>
      </c>
      <c r="C213" s="16" t="s">
        <v>20</v>
      </c>
      <c r="D213" s="17" t="s">
        <v>316</v>
      </c>
      <c r="E213" s="18">
        <v>16</v>
      </c>
      <c r="F213" s="32">
        <v>0</v>
      </c>
      <c r="G213" s="33">
        <f>ROUND(E213*F213,2)</f>
        <v>0</v>
      </c>
    </row>
    <row r="214" spans="1:7" ht="78.75">
      <c r="A214" s="14"/>
      <c r="B214" s="14"/>
      <c r="C214" s="14"/>
      <c r="D214" s="15" t="s">
        <v>317</v>
      </c>
      <c r="E214" s="14"/>
      <c r="F214" s="31"/>
      <c r="G214" s="31"/>
    </row>
    <row r="215" spans="1:7">
      <c r="A215" s="16" t="s">
        <v>318</v>
      </c>
      <c r="B215" s="16" t="s">
        <v>15</v>
      </c>
      <c r="C215" s="16" t="s">
        <v>20</v>
      </c>
      <c r="D215" s="17" t="s">
        <v>319</v>
      </c>
      <c r="E215" s="18">
        <v>33</v>
      </c>
      <c r="F215" s="32">
        <v>0</v>
      </c>
      <c r="G215" s="33">
        <f>ROUND(E215*F215,2)</f>
        <v>0</v>
      </c>
    </row>
    <row r="216" spans="1:7" ht="101.25">
      <c r="A216" s="14"/>
      <c r="B216" s="14"/>
      <c r="C216" s="14"/>
      <c r="D216" s="15" t="s">
        <v>320</v>
      </c>
      <c r="E216" s="14"/>
      <c r="F216" s="31"/>
      <c r="G216" s="31"/>
    </row>
    <row r="217" spans="1:7">
      <c r="A217" s="16" t="s">
        <v>321</v>
      </c>
      <c r="B217" s="16" t="s">
        <v>15</v>
      </c>
      <c r="C217" s="16" t="s">
        <v>20</v>
      </c>
      <c r="D217" s="17" t="s">
        <v>322</v>
      </c>
      <c r="E217" s="18">
        <v>6</v>
      </c>
      <c r="F217" s="32">
        <v>0</v>
      </c>
      <c r="G217" s="33">
        <f>ROUND(E217*F217,2)</f>
        <v>0</v>
      </c>
    </row>
    <row r="218" spans="1:7" ht="123.75">
      <c r="A218" s="14"/>
      <c r="B218" s="14"/>
      <c r="C218" s="14"/>
      <c r="D218" s="15" t="s">
        <v>323</v>
      </c>
      <c r="E218" s="14"/>
      <c r="F218" s="31"/>
      <c r="G218" s="31"/>
    </row>
    <row r="219" spans="1:7">
      <c r="A219" s="16" t="s">
        <v>324</v>
      </c>
      <c r="B219" s="16" t="s">
        <v>15</v>
      </c>
      <c r="C219" s="16" t="s">
        <v>45</v>
      </c>
      <c r="D219" s="17" t="s">
        <v>325</v>
      </c>
      <c r="E219" s="18">
        <v>0</v>
      </c>
      <c r="F219" s="32">
        <v>0</v>
      </c>
      <c r="G219" s="33">
        <f>ROUND(E219*F219,2)</f>
        <v>0</v>
      </c>
    </row>
    <row r="220" spans="1:7" ht="135">
      <c r="A220" s="14"/>
      <c r="B220" s="14"/>
      <c r="C220" s="14"/>
      <c r="D220" s="15" t="s">
        <v>326</v>
      </c>
      <c r="E220" s="14"/>
      <c r="F220" s="31"/>
      <c r="G220" s="31"/>
    </row>
    <row r="221" spans="1:7">
      <c r="A221" s="16" t="s">
        <v>327</v>
      </c>
      <c r="B221" s="16" t="s">
        <v>15</v>
      </c>
      <c r="C221" s="16" t="s">
        <v>45</v>
      </c>
      <c r="D221" s="17" t="s">
        <v>328</v>
      </c>
      <c r="E221" s="18">
        <v>6</v>
      </c>
      <c r="F221" s="32">
        <v>0</v>
      </c>
      <c r="G221" s="33">
        <f>ROUND(E221*F221,2)</f>
        <v>0</v>
      </c>
    </row>
    <row r="222" spans="1:7" ht="135">
      <c r="A222" s="14"/>
      <c r="B222" s="14"/>
      <c r="C222" s="14"/>
      <c r="D222" s="15" t="s">
        <v>329</v>
      </c>
      <c r="E222" s="14"/>
      <c r="F222" s="31"/>
      <c r="G222" s="31"/>
    </row>
    <row r="223" spans="1:7">
      <c r="A223" s="16" t="s">
        <v>330</v>
      </c>
      <c r="B223" s="16" t="s">
        <v>15</v>
      </c>
      <c r="C223" s="16" t="s">
        <v>45</v>
      </c>
      <c r="D223" s="17" t="s">
        <v>331</v>
      </c>
      <c r="E223" s="18">
        <v>0</v>
      </c>
      <c r="F223" s="32">
        <v>0</v>
      </c>
      <c r="G223" s="33">
        <f>ROUND(E223*F223,2)</f>
        <v>0</v>
      </c>
    </row>
    <row r="224" spans="1:7" ht="135">
      <c r="A224" s="14"/>
      <c r="B224" s="14"/>
      <c r="C224" s="14"/>
      <c r="D224" s="15" t="s">
        <v>332</v>
      </c>
      <c r="E224" s="14"/>
      <c r="F224" s="31"/>
      <c r="G224" s="31"/>
    </row>
    <row r="225" spans="1:7">
      <c r="A225" s="16" t="s">
        <v>333</v>
      </c>
      <c r="B225" s="16" t="s">
        <v>15</v>
      </c>
      <c r="C225" s="16" t="s">
        <v>45</v>
      </c>
      <c r="D225" s="17" t="s">
        <v>334</v>
      </c>
      <c r="E225" s="18">
        <v>21</v>
      </c>
      <c r="F225" s="32">
        <v>0</v>
      </c>
      <c r="G225" s="33">
        <f>ROUND(E225*F225,2)</f>
        <v>0</v>
      </c>
    </row>
    <row r="226" spans="1:7" ht="168.75">
      <c r="A226" s="14"/>
      <c r="B226" s="14"/>
      <c r="C226" s="14"/>
      <c r="D226" s="15" t="s">
        <v>335</v>
      </c>
      <c r="E226" s="14"/>
      <c r="F226" s="31"/>
      <c r="G226" s="31"/>
    </row>
    <row r="227" spans="1:7">
      <c r="A227" s="16" t="s">
        <v>336</v>
      </c>
      <c r="B227" s="16" t="s">
        <v>15</v>
      </c>
      <c r="C227" s="16" t="s">
        <v>45</v>
      </c>
      <c r="D227" s="17" t="s">
        <v>337</v>
      </c>
      <c r="E227" s="18">
        <v>12</v>
      </c>
      <c r="F227" s="32">
        <v>0</v>
      </c>
      <c r="G227" s="33">
        <f>ROUND(E227*F227,2)</f>
        <v>0</v>
      </c>
    </row>
    <row r="228" spans="1:7" ht="157.5">
      <c r="A228" s="14"/>
      <c r="B228" s="14"/>
      <c r="C228" s="14"/>
      <c r="D228" s="15" t="s">
        <v>338</v>
      </c>
      <c r="E228" s="14"/>
      <c r="F228" s="31"/>
      <c r="G228" s="31"/>
    </row>
    <row r="229" spans="1:7">
      <c r="A229" s="16" t="s">
        <v>339</v>
      </c>
      <c r="B229" s="16" t="s">
        <v>15</v>
      </c>
      <c r="C229" s="16" t="s">
        <v>20</v>
      </c>
      <c r="D229" s="17" t="s">
        <v>340</v>
      </c>
      <c r="E229" s="18">
        <v>19</v>
      </c>
      <c r="F229" s="32">
        <v>0</v>
      </c>
      <c r="G229" s="33">
        <f>ROUND(E229*F229,2)</f>
        <v>0</v>
      </c>
    </row>
    <row r="230" spans="1:7" ht="123.75">
      <c r="A230" s="14"/>
      <c r="B230" s="14"/>
      <c r="C230" s="14"/>
      <c r="D230" s="15" t="s">
        <v>341</v>
      </c>
      <c r="E230" s="14"/>
      <c r="F230" s="31"/>
      <c r="G230" s="31"/>
    </row>
    <row r="231" spans="1:7">
      <c r="A231" s="16" t="s">
        <v>342</v>
      </c>
      <c r="B231" s="16" t="s">
        <v>15</v>
      </c>
      <c r="C231" s="16" t="s">
        <v>45</v>
      </c>
      <c r="D231" s="17" t="s">
        <v>343</v>
      </c>
      <c r="E231" s="18">
        <v>42</v>
      </c>
      <c r="F231" s="32">
        <v>0</v>
      </c>
      <c r="G231" s="33">
        <f>ROUND(E231*F231,2)</f>
        <v>0</v>
      </c>
    </row>
    <row r="232" spans="1:7" ht="146.25">
      <c r="A232" s="14"/>
      <c r="B232" s="14"/>
      <c r="C232" s="14"/>
      <c r="D232" s="15" t="s">
        <v>344</v>
      </c>
      <c r="E232" s="14"/>
      <c r="F232" s="31"/>
      <c r="G232" s="31"/>
    </row>
    <row r="233" spans="1:7">
      <c r="A233" s="16" t="s">
        <v>345</v>
      </c>
      <c r="B233" s="16" t="s">
        <v>15</v>
      </c>
      <c r="C233" s="16" t="s">
        <v>45</v>
      </c>
      <c r="D233" s="17" t="s">
        <v>346</v>
      </c>
      <c r="E233" s="18">
        <v>58</v>
      </c>
      <c r="F233" s="32">
        <v>0</v>
      </c>
      <c r="G233" s="33">
        <f>ROUND(E233*F233,2)</f>
        <v>0</v>
      </c>
    </row>
    <row r="234" spans="1:7" ht="146.25">
      <c r="A234" s="14"/>
      <c r="B234" s="14"/>
      <c r="C234" s="14"/>
      <c r="D234" s="15" t="s">
        <v>347</v>
      </c>
      <c r="E234" s="14"/>
      <c r="F234" s="31"/>
      <c r="G234" s="31"/>
    </row>
    <row r="235" spans="1:7">
      <c r="A235" s="16" t="s">
        <v>348</v>
      </c>
      <c r="B235" s="16" t="s">
        <v>15</v>
      </c>
      <c r="C235" s="16" t="s">
        <v>20</v>
      </c>
      <c r="D235" s="17" t="s">
        <v>349</v>
      </c>
      <c r="E235" s="18">
        <v>14</v>
      </c>
      <c r="F235" s="32">
        <v>0</v>
      </c>
      <c r="G235" s="33">
        <f>ROUND(E235*F235,2)</f>
        <v>0</v>
      </c>
    </row>
    <row r="236" spans="1:7" ht="101.25">
      <c r="A236" s="14"/>
      <c r="B236" s="14"/>
      <c r="C236" s="14"/>
      <c r="D236" s="15" t="s">
        <v>350</v>
      </c>
      <c r="E236" s="14"/>
      <c r="F236" s="31"/>
      <c r="G236" s="31"/>
    </row>
    <row r="237" spans="1:7">
      <c r="A237" s="16" t="s">
        <v>351</v>
      </c>
      <c r="B237" s="16" t="s">
        <v>15</v>
      </c>
      <c r="C237" s="16" t="s">
        <v>20</v>
      </c>
      <c r="D237" s="17" t="s">
        <v>352</v>
      </c>
      <c r="E237" s="18">
        <v>46</v>
      </c>
      <c r="F237" s="32">
        <v>0</v>
      </c>
      <c r="G237" s="33">
        <f>ROUND(E237*F237,2)</f>
        <v>0</v>
      </c>
    </row>
    <row r="238" spans="1:7" ht="101.25">
      <c r="A238" s="14"/>
      <c r="B238" s="14"/>
      <c r="C238" s="14"/>
      <c r="D238" s="15" t="s">
        <v>353</v>
      </c>
      <c r="E238" s="14"/>
      <c r="F238" s="31"/>
      <c r="G238" s="31"/>
    </row>
    <row r="239" spans="1:7">
      <c r="A239" s="14"/>
      <c r="B239" s="14"/>
      <c r="C239" s="14"/>
      <c r="D239" s="19" t="s">
        <v>354</v>
      </c>
      <c r="E239" s="18">
        <v>1</v>
      </c>
      <c r="F239" s="30">
        <f>G203+G205+G207+G209+G211+G213+G215+G217+G219+G221+G223+G225+G227+G229+G231+G233+G235+G237</f>
        <v>0</v>
      </c>
      <c r="G239" s="30">
        <f>ROUND(F239*E239,2)</f>
        <v>0</v>
      </c>
    </row>
    <row r="240" spans="1:7" ht="0.95" customHeight="1">
      <c r="A240" s="20"/>
      <c r="B240" s="20"/>
      <c r="C240" s="20"/>
      <c r="D240" s="21"/>
      <c r="E240" s="20"/>
      <c r="F240" s="34"/>
      <c r="G240" s="34"/>
    </row>
    <row r="241" spans="1:7">
      <c r="A241" s="14"/>
      <c r="B241" s="14"/>
      <c r="C241" s="14"/>
      <c r="D241" s="19" t="s">
        <v>355</v>
      </c>
      <c r="E241" s="18">
        <v>1</v>
      </c>
      <c r="F241" s="30">
        <f>G6+G56+G67+G88+G109+G146+G175+G202</f>
        <v>0</v>
      </c>
      <c r="G241" s="30">
        <f>ROUND(F241*E241,2)</f>
        <v>0</v>
      </c>
    </row>
    <row r="242" spans="1:7" ht="0.95" customHeight="1">
      <c r="A242" s="20"/>
      <c r="B242" s="20"/>
      <c r="C242" s="20"/>
      <c r="D242" s="21"/>
      <c r="E242" s="20"/>
      <c r="F242" s="34"/>
      <c r="G242" s="34"/>
    </row>
    <row r="243" spans="1:7">
      <c r="A243" s="12" t="s">
        <v>356</v>
      </c>
      <c r="B243" s="12" t="s">
        <v>6</v>
      </c>
      <c r="C243" s="12" t="s">
        <v>7</v>
      </c>
      <c r="D243" s="13" t="s">
        <v>357</v>
      </c>
      <c r="E243" s="11">
        <f>E363</f>
        <v>1</v>
      </c>
      <c r="F243" s="30">
        <f>F363</f>
        <v>0</v>
      </c>
      <c r="G243" s="30">
        <f>G363</f>
        <v>0</v>
      </c>
    </row>
    <row r="244" spans="1:7">
      <c r="A244" s="12" t="s">
        <v>358</v>
      </c>
      <c r="B244" s="12" t="s">
        <v>6</v>
      </c>
      <c r="C244" s="12" t="s">
        <v>7</v>
      </c>
      <c r="D244" s="13" t="s">
        <v>359</v>
      </c>
      <c r="E244" s="11">
        <f>E306</f>
        <v>1</v>
      </c>
      <c r="F244" s="30">
        <f>F306</f>
        <v>0</v>
      </c>
      <c r="G244" s="30">
        <f>G306</f>
        <v>0</v>
      </c>
    </row>
    <row r="245" spans="1:7">
      <c r="A245" s="12" t="s">
        <v>360</v>
      </c>
      <c r="B245" s="12" t="s">
        <v>6</v>
      </c>
      <c r="C245" s="12" t="s">
        <v>7</v>
      </c>
      <c r="D245" s="13" t="s">
        <v>361</v>
      </c>
      <c r="E245" s="11">
        <f>E258</f>
        <v>1</v>
      </c>
      <c r="F245" s="30">
        <f>F258</f>
        <v>0</v>
      </c>
      <c r="G245" s="30">
        <f>G258</f>
        <v>0</v>
      </c>
    </row>
    <row r="246" spans="1:7">
      <c r="A246" s="16" t="s">
        <v>362</v>
      </c>
      <c r="B246" s="16" t="s">
        <v>15</v>
      </c>
      <c r="C246" s="16" t="s">
        <v>364</v>
      </c>
      <c r="D246" s="17" t="s">
        <v>363</v>
      </c>
      <c r="E246" s="18">
        <v>301</v>
      </c>
      <c r="F246" s="32">
        <v>0</v>
      </c>
      <c r="G246" s="33">
        <f>ROUND(E246*F246,2)</f>
        <v>0</v>
      </c>
    </row>
    <row r="247" spans="1:7" ht="123.75">
      <c r="A247" s="14"/>
      <c r="B247" s="14"/>
      <c r="C247" s="14"/>
      <c r="D247" s="22" t="s">
        <v>365</v>
      </c>
      <c r="E247" s="14"/>
      <c r="F247" s="31"/>
      <c r="G247" s="31"/>
    </row>
    <row r="248" spans="1:7">
      <c r="A248" s="16" t="s">
        <v>366</v>
      </c>
      <c r="B248" s="16" t="s">
        <v>15</v>
      </c>
      <c r="C248" s="16" t="s">
        <v>364</v>
      </c>
      <c r="D248" s="17" t="s">
        <v>367</v>
      </c>
      <c r="E248" s="18">
        <v>32</v>
      </c>
      <c r="F248" s="32">
        <v>0</v>
      </c>
      <c r="G248" s="33">
        <f>ROUND(E248*F248,2)</f>
        <v>0</v>
      </c>
    </row>
    <row r="249" spans="1:7" ht="123.75">
      <c r="A249" s="14"/>
      <c r="B249" s="14"/>
      <c r="C249" s="14"/>
      <c r="D249" s="22" t="s">
        <v>368</v>
      </c>
      <c r="E249" s="14"/>
      <c r="F249" s="31"/>
      <c r="G249" s="31"/>
    </row>
    <row r="250" spans="1:7">
      <c r="A250" s="16" t="s">
        <v>369</v>
      </c>
      <c r="B250" s="16" t="s">
        <v>15</v>
      </c>
      <c r="C250" s="16" t="s">
        <v>364</v>
      </c>
      <c r="D250" s="17" t="s">
        <v>370</v>
      </c>
      <c r="E250" s="18">
        <v>0</v>
      </c>
      <c r="F250" s="32">
        <v>0</v>
      </c>
      <c r="G250" s="33">
        <f>ROUND(E250*F250,2)</f>
        <v>0</v>
      </c>
    </row>
    <row r="251" spans="1:7" ht="123.75">
      <c r="A251" s="14"/>
      <c r="B251" s="14"/>
      <c r="C251" s="14"/>
      <c r="D251" s="22" t="s">
        <v>371</v>
      </c>
      <c r="E251" s="14"/>
      <c r="F251" s="31"/>
      <c r="G251" s="31"/>
    </row>
    <row r="252" spans="1:7">
      <c r="A252" s="16" t="s">
        <v>372</v>
      </c>
      <c r="B252" s="16" t="s">
        <v>15</v>
      </c>
      <c r="C252" s="16" t="s">
        <v>364</v>
      </c>
      <c r="D252" s="17" t="s">
        <v>373</v>
      </c>
      <c r="E252" s="18">
        <v>440</v>
      </c>
      <c r="F252" s="32">
        <v>0</v>
      </c>
      <c r="G252" s="33">
        <f>ROUND(E252*F252,2)</f>
        <v>0</v>
      </c>
    </row>
    <row r="253" spans="1:7" ht="123.75">
      <c r="A253" s="14"/>
      <c r="B253" s="14"/>
      <c r="C253" s="14"/>
      <c r="D253" s="22" t="s">
        <v>374</v>
      </c>
      <c r="E253" s="14"/>
      <c r="F253" s="31"/>
      <c r="G253" s="31"/>
    </row>
    <row r="254" spans="1:7">
      <c r="A254" s="16" t="s">
        <v>375</v>
      </c>
      <c r="B254" s="16" t="s">
        <v>15</v>
      </c>
      <c r="C254" s="16" t="s">
        <v>364</v>
      </c>
      <c r="D254" s="17" t="s">
        <v>376</v>
      </c>
      <c r="E254" s="18">
        <v>60</v>
      </c>
      <c r="F254" s="32">
        <v>0</v>
      </c>
      <c r="G254" s="33">
        <f>ROUND(E254*F254,2)</f>
        <v>0</v>
      </c>
    </row>
    <row r="255" spans="1:7" ht="123.75">
      <c r="A255" s="14"/>
      <c r="B255" s="14"/>
      <c r="C255" s="14"/>
      <c r="D255" s="22" t="s">
        <v>377</v>
      </c>
      <c r="E255" s="14"/>
      <c r="F255" s="31"/>
      <c r="G255" s="31"/>
    </row>
    <row r="256" spans="1:7" ht="22.5">
      <c r="A256" s="16" t="s">
        <v>378</v>
      </c>
      <c r="B256" s="16" t="s">
        <v>15</v>
      </c>
      <c r="C256" s="16" t="s">
        <v>364</v>
      </c>
      <c r="D256" s="17" t="s">
        <v>379</v>
      </c>
      <c r="E256" s="18">
        <v>15</v>
      </c>
      <c r="F256" s="32">
        <v>0</v>
      </c>
      <c r="G256" s="33">
        <f>ROUND(E256*F256,2)</f>
        <v>0</v>
      </c>
    </row>
    <row r="257" spans="1:7" ht="146.25">
      <c r="A257" s="14"/>
      <c r="B257" s="14"/>
      <c r="C257" s="14"/>
      <c r="D257" s="22" t="s">
        <v>380</v>
      </c>
      <c r="E257" s="14"/>
      <c r="F257" s="31"/>
      <c r="G257" s="31"/>
    </row>
    <row r="258" spans="1:7">
      <c r="A258" s="14"/>
      <c r="B258" s="14"/>
      <c r="C258" s="14"/>
      <c r="D258" s="19" t="s">
        <v>381</v>
      </c>
      <c r="E258" s="18">
        <v>1</v>
      </c>
      <c r="F258" s="30">
        <f>G246+G248+G250+G252+G254+G256</f>
        <v>0</v>
      </c>
      <c r="G258" s="30">
        <f>ROUND(F258*E258,2)</f>
        <v>0</v>
      </c>
    </row>
    <row r="259" spans="1:7" ht="0.95" customHeight="1">
      <c r="A259" s="20"/>
      <c r="B259" s="20"/>
      <c r="C259" s="20"/>
      <c r="D259" s="21"/>
      <c r="E259" s="20"/>
      <c r="F259" s="34"/>
      <c r="G259" s="34"/>
    </row>
    <row r="260" spans="1:7">
      <c r="A260" s="12" t="s">
        <v>382</v>
      </c>
      <c r="B260" s="12" t="s">
        <v>6</v>
      </c>
      <c r="C260" s="12" t="s">
        <v>7</v>
      </c>
      <c r="D260" s="13" t="s">
        <v>383</v>
      </c>
      <c r="E260" s="11">
        <f>E279</f>
        <v>1</v>
      </c>
      <c r="F260" s="30">
        <f>F279</f>
        <v>0</v>
      </c>
      <c r="G260" s="30">
        <f>G279</f>
        <v>0</v>
      </c>
    </row>
    <row r="261" spans="1:7">
      <c r="A261" s="16" t="s">
        <v>384</v>
      </c>
      <c r="B261" s="16" t="s">
        <v>15</v>
      </c>
      <c r="C261" s="16" t="s">
        <v>20</v>
      </c>
      <c r="D261" s="17" t="s">
        <v>385</v>
      </c>
      <c r="E261" s="18">
        <v>56</v>
      </c>
      <c r="F261" s="32">
        <v>0</v>
      </c>
      <c r="G261" s="33">
        <f>ROUND(E261*F261,2)</f>
        <v>0</v>
      </c>
    </row>
    <row r="262" spans="1:7" ht="56.25">
      <c r="A262" s="14"/>
      <c r="B262" s="14"/>
      <c r="C262" s="14"/>
      <c r="D262" s="15" t="s">
        <v>386</v>
      </c>
      <c r="E262" s="14"/>
      <c r="F262" s="31"/>
      <c r="G262" s="31"/>
    </row>
    <row r="263" spans="1:7">
      <c r="A263" s="16" t="s">
        <v>387</v>
      </c>
      <c r="B263" s="16" t="s">
        <v>15</v>
      </c>
      <c r="C263" s="16" t="s">
        <v>20</v>
      </c>
      <c r="D263" s="17" t="s">
        <v>388</v>
      </c>
      <c r="E263" s="18">
        <v>8</v>
      </c>
      <c r="F263" s="32">
        <v>0</v>
      </c>
      <c r="G263" s="33">
        <f>ROUND(E263*F263,2)</f>
        <v>0</v>
      </c>
    </row>
    <row r="264" spans="1:7" ht="112.5">
      <c r="A264" s="14"/>
      <c r="B264" s="14"/>
      <c r="C264" s="14"/>
      <c r="D264" s="15" t="s">
        <v>389</v>
      </c>
      <c r="E264" s="14"/>
      <c r="F264" s="31"/>
      <c r="G264" s="31"/>
    </row>
    <row r="265" spans="1:7">
      <c r="A265" s="16" t="s">
        <v>390</v>
      </c>
      <c r="B265" s="16" t="s">
        <v>15</v>
      </c>
      <c r="C265" s="16" t="s">
        <v>20</v>
      </c>
      <c r="D265" s="17" t="s">
        <v>391</v>
      </c>
      <c r="E265" s="18">
        <v>6</v>
      </c>
      <c r="F265" s="32">
        <v>0</v>
      </c>
      <c r="G265" s="33">
        <f>ROUND(E265*F265,2)</f>
        <v>0</v>
      </c>
    </row>
    <row r="266" spans="1:7" ht="90">
      <c r="A266" s="14"/>
      <c r="B266" s="14"/>
      <c r="C266" s="14"/>
      <c r="D266" s="15" t="s">
        <v>392</v>
      </c>
      <c r="E266" s="14"/>
      <c r="F266" s="31"/>
      <c r="G266" s="31"/>
    </row>
    <row r="267" spans="1:7">
      <c r="A267" s="16" t="s">
        <v>393</v>
      </c>
      <c r="B267" s="16" t="s">
        <v>15</v>
      </c>
      <c r="C267" s="16" t="s">
        <v>20</v>
      </c>
      <c r="D267" s="17" t="s">
        <v>394</v>
      </c>
      <c r="E267" s="18">
        <v>67</v>
      </c>
      <c r="F267" s="32">
        <v>0</v>
      </c>
      <c r="G267" s="33">
        <f>ROUND(E267*F267,2)</f>
        <v>0</v>
      </c>
    </row>
    <row r="268" spans="1:7" ht="56.25">
      <c r="A268" s="14"/>
      <c r="B268" s="14"/>
      <c r="C268" s="14"/>
      <c r="D268" s="15" t="s">
        <v>395</v>
      </c>
      <c r="E268" s="14"/>
      <c r="F268" s="31"/>
      <c r="G268" s="31"/>
    </row>
    <row r="269" spans="1:7">
      <c r="A269" s="16" t="s">
        <v>396</v>
      </c>
      <c r="B269" s="16" t="s">
        <v>15</v>
      </c>
      <c r="C269" s="16" t="s">
        <v>20</v>
      </c>
      <c r="D269" s="17" t="s">
        <v>397</v>
      </c>
      <c r="E269" s="18">
        <v>0</v>
      </c>
      <c r="F269" s="32">
        <v>0</v>
      </c>
      <c r="G269" s="33">
        <f>ROUND(E269*F269,2)</f>
        <v>0</v>
      </c>
    </row>
    <row r="270" spans="1:7" ht="56.25">
      <c r="A270" s="14"/>
      <c r="B270" s="14"/>
      <c r="C270" s="14"/>
      <c r="D270" s="15" t="s">
        <v>398</v>
      </c>
      <c r="E270" s="14"/>
      <c r="F270" s="31"/>
      <c r="G270" s="31"/>
    </row>
    <row r="271" spans="1:7">
      <c r="A271" s="16" t="s">
        <v>399</v>
      </c>
      <c r="B271" s="16" t="s">
        <v>15</v>
      </c>
      <c r="C271" s="16" t="s">
        <v>20</v>
      </c>
      <c r="D271" s="17" t="s">
        <v>400</v>
      </c>
      <c r="E271" s="18">
        <v>12</v>
      </c>
      <c r="F271" s="32">
        <v>0</v>
      </c>
      <c r="G271" s="33">
        <f>ROUND(E271*F271,2)</f>
        <v>0</v>
      </c>
    </row>
    <row r="272" spans="1:7" ht="56.25">
      <c r="A272" s="14"/>
      <c r="B272" s="14"/>
      <c r="C272" s="14"/>
      <c r="D272" s="15" t="s">
        <v>401</v>
      </c>
      <c r="E272" s="14"/>
      <c r="F272" s="31"/>
      <c r="G272" s="31"/>
    </row>
    <row r="273" spans="1:7">
      <c r="A273" s="16" t="s">
        <v>402</v>
      </c>
      <c r="B273" s="16" t="s">
        <v>15</v>
      </c>
      <c r="C273" s="16" t="s">
        <v>20</v>
      </c>
      <c r="D273" s="17" t="s">
        <v>403</v>
      </c>
      <c r="E273" s="18">
        <v>74</v>
      </c>
      <c r="F273" s="32">
        <v>0</v>
      </c>
      <c r="G273" s="33">
        <f>ROUND(E273*F273,2)</f>
        <v>0</v>
      </c>
    </row>
    <row r="274" spans="1:7" ht="56.25">
      <c r="A274" s="14"/>
      <c r="B274" s="14"/>
      <c r="C274" s="14"/>
      <c r="D274" s="15" t="s">
        <v>404</v>
      </c>
      <c r="E274" s="14"/>
      <c r="F274" s="31"/>
      <c r="G274" s="31"/>
    </row>
    <row r="275" spans="1:7" ht="22.5">
      <c r="A275" s="16" t="s">
        <v>405</v>
      </c>
      <c r="B275" s="16" t="s">
        <v>15</v>
      </c>
      <c r="C275" s="16" t="s">
        <v>20</v>
      </c>
      <c r="D275" s="17" t="s">
        <v>406</v>
      </c>
      <c r="E275" s="18">
        <v>15</v>
      </c>
      <c r="F275" s="32">
        <v>0</v>
      </c>
      <c r="G275" s="33">
        <f>ROUND(E275*F275,2)</f>
        <v>0</v>
      </c>
    </row>
    <row r="276" spans="1:7" ht="67.5">
      <c r="A276" s="14"/>
      <c r="B276" s="14"/>
      <c r="C276" s="14"/>
      <c r="D276" s="15" t="s">
        <v>407</v>
      </c>
      <c r="E276" s="14"/>
      <c r="F276" s="31"/>
      <c r="G276" s="31"/>
    </row>
    <row r="277" spans="1:7">
      <c r="A277" s="16" t="s">
        <v>408</v>
      </c>
      <c r="B277" s="16" t="s">
        <v>15</v>
      </c>
      <c r="C277" s="16" t="s">
        <v>410</v>
      </c>
      <c r="D277" s="17" t="s">
        <v>409</v>
      </c>
      <c r="E277" s="18">
        <v>15</v>
      </c>
      <c r="F277" s="32">
        <v>0</v>
      </c>
      <c r="G277" s="33">
        <f>ROUND(E277*F277,2)</f>
        <v>0</v>
      </c>
    </row>
    <row r="278" spans="1:7" ht="101.25">
      <c r="A278" s="14"/>
      <c r="B278" s="14"/>
      <c r="C278" s="14"/>
      <c r="D278" s="15" t="s">
        <v>411</v>
      </c>
      <c r="E278" s="14"/>
      <c r="F278" s="31"/>
      <c r="G278" s="31"/>
    </row>
    <row r="279" spans="1:7">
      <c r="A279" s="14"/>
      <c r="B279" s="14"/>
      <c r="C279" s="14"/>
      <c r="D279" s="19" t="s">
        <v>412</v>
      </c>
      <c r="E279" s="18">
        <v>1</v>
      </c>
      <c r="F279" s="30">
        <f>G261+G263+G265+G267+G269+G271+G273+G275+G277</f>
        <v>0</v>
      </c>
      <c r="G279" s="30">
        <f>ROUND(F279*E279,2)</f>
        <v>0</v>
      </c>
    </row>
    <row r="280" spans="1:7" ht="0.95" customHeight="1">
      <c r="A280" s="20"/>
      <c r="B280" s="20"/>
      <c r="C280" s="20"/>
      <c r="D280" s="21"/>
      <c r="E280" s="20"/>
      <c r="F280" s="34"/>
      <c r="G280" s="34"/>
    </row>
    <row r="281" spans="1:7">
      <c r="A281" s="12" t="s">
        <v>413</v>
      </c>
      <c r="B281" s="12" t="s">
        <v>6</v>
      </c>
      <c r="C281" s="12" t="s">
        <v>7</v>
      </c>
      <c r="D281" s="13" t="s">
        <v>414</v>
      </c>
      <c r="E281" s="11">
        <f>E286</f>
        <v>1</v>
      </c>
      <c r="F281" s="30">
        <f>F286</f>
        <v>0</v>
      </c>
      <c r="G281" s="30">
        <f>G286</f>
        <v>0</v>
      </c>
    </row>
    <row r="282" spans="1:7">
      <c r="A282" s="16" t="s">
        <v>415</v>
      </c>
      <c r="B282" s="16" t="s">
        <v>15</v>
      </c>
      <c r="C282" s="16" t="s">
        <v>3</v>
      </c>
      <c r="D282" s="17" t="s">
        <v>416</v>
      </c>
      <c r="E282" s="18">
        <v>7</v>
      </c>
      <c r="F282" s="32">
        <v>0</v>
      </c>
      <c r="G282" s="33">
        <f>ROUND(E282*F282,2)</f>
        <v>0</v>
      </c>
    </row>
    <row r="283" spans="1:7" ht="382.5">
      <c r="A283" s="14"/>
      <c r="B283" s="14"/>
      <c r="C283" s="14"/>
      <c r="D283" s="15" t="s">
        <v>417</v>
      </c>
      <c r="E283" s="14"/>
      <c r="F283" s="31"/>
      <c r="G283" s="31"/>
    </row>
    <row r="284" spans="1:7">
      <c r="A284" s="16" t="s">
        <v>418</v>
      </c>
      <c r="B284" s="16" t="s">
        <v>15</v>
      </c>
      <c r="C284" s="16" t="s">
        <v>3</v>
      </c>
      <c r="D284" s="17" t="s">
        <v>419</v>
      </c>
      <c r="E284" s="18">
        <v>14</v>
      </c>
      <c r="F284" s="32">
        <v>0</v>
      </c>
      <c r="G284" s="33">
        <f>ROUND(E284*F284,2)</f>
        <v>0</v>
      </c>
    </row>
    <row r="285" spans="1:7" ht="409.5">
      <c r="A285" s="14"/>
      <c r="B285" s="14"/>
      <c r="C285" s="14"/>
      <c r="D285" s="15" t="s">
        <v>420</v>
      </c>
      <c r="E285" s="14"/>
      <c r="F285" s="31"/>
      <c r="G285" s="31"/>
    </row>
    <row r="286" spans="1:7">
      <c r="A286" s="14"/>
      <c r="B286" s="14"/>
      <c r="C286" s="14"/>
      <c r="D286" s="19" t="s">
        <v>421</v>
      </c>
      <c r="E286" s="18">
        <v>1</v>
      </c>
      <c r="F286" s="30">
        <f>G282+G284</f>
        <v>0</v>
      </c>
      <c r="G286" s="30">
        <f>ROUND(F286*E286,2)</f>
        <v>0</v>
      </c>
    </row>
    <row r="287" spans="1:7" ht="0.95" customHeight="1">
      <c r="A287" s="20"/>
      <c r="B287" s="20"/>
      <c r="C287" s="20"/>
      <c r="D287" s="21"/>
      <c r="E287" s="20"/>
      <c r="F287" s="34"/>
      <c r="G287" s="34"/>
    </row>
    <row r="288" spans="1:7">
      <c r="A288" s="12" t="s">
        <v>422</v>
      </c>
      <c r="B288" s="12" t="s">
        <v>6</v>
      </c>
      <c r="C288" s="12" t="s">
        <v>7</v>
      </c>
      <c r="D288" s="13" t="s">
        <v>423</v>
      </c>
      <c r="E288" s="11">
        <f>E293</f>
        <v>1</v>
      </c>
      <c r="F288" s="30">
        <f>F293</f>
        <v>0</v>
      </c>
      <c r="G288" s="30">
        <f>G293</f>
        <v>0</v>
      </c>
    </row>
    <row r="289" spans="1:7" ht="22.5">
      <c r="A289" s="16" t="s">
        <v>424</v>
      </c>
      <c r="B289" s="16" t="s">
        <v>15</v>
      </c>
      <c r="C289" s="16" t="s">
        <v>364</v>
      </c>
      <c r="D289" s="17" t="s">
        <v>425</v>
      </c>
      <c r="E289" s="18">
        <v>195</v>
      </c>
      <c r="F289" s="32">
        <v>0</v>
      </c>
      <c r="G289" s="33">
        <f>ROUND(E289*F289,2)</f>
        <v>0</v>
      </c>
    </row>
    <row r="290" spans="1:7" ht="123.75">
      <c r="A290" s="14"/>
      <c r="B290" s="14"/>
      <c r="C290" s="14"/>
      <c r="D290" s="22" t="s">
        <v>426</v>
      </c>
      <c r="E290" s="14"/>
      <c r="F290" s="31"/>
      <c r="G290" s="31"/>
    </row>
    <row r="291" spans="1:7" ht="22.5">
      <c r="A291" s="16" t="s">
        <v>427</v>
      </c>
      <c r="B291" s="16" t="s">
        <v>15</v>
      </c>
      <c r="C291" s="16" t="s">
        <v>364</v>
      </c>
      <c r="D291" s="17" t="s">
        <v>428</v>
      </c>
      <c r="E291" s="18">
        <v>60</v>
      </c>
      <c r="F291" s="32">
        <v>0</v>
      </c>
      <c r="G291" s="33">
        <f>ROUND(E291*F291,2)</f>
        <v>0</v>
      </c>
    </row>
    <row r="292" spans="1:7" ht="123.75">
      <c r="A292" s="14"/>
      <c r="B292" s="14"/>
      <c r="C292" s="14"/>
      <c r="D292" s="22" t="s">
        <v>429</v>
      </c>
      <c r="E292" s="14"/>
      <c r="F292" s="31"/>
      <c r="G292" s="31"/>
    </row>
    <row r="293" spans="1:7">
      <c r="A293" s="14"/>
      <c r="B293" s="14"/>
      <c r="C293" s="14"/>
      <c r="D293" s="19" t="s">
        <v>430</v>
      </c>
      <c r="E293" s="18">
        <v>1</v>
      </c>
      <c r="F293" s="30">
        <f>G289+G291</f>
        <v>0</v>
      </c>
      <c r="G293" s="30">
        <f>ROUND(F293*E293,2)</f>
        <v>0</v>
      </c>
    </row>
    <row r="294" spans="1:7" ht="0.95" customHeight="1">
      <c r="A294" s="20"/>
      <c r="B294" s="20"/>
      <c r="C294" s="20"/>
      <c r="D294" s="21"/>
      <c r="E294" s="20"/>
      <c r="F294" s="34"/>
      <c r="G294" s="34"/>
    </row>
    <row r="295" spans="1:7">
      <c r="A295" s="12" t="s">
        <v>431</v>
      </c>
      <c r="B295" s="12" t="s">
        <v>6</v>
      </c>
      <c r="C295" s="12" t="s">
        <v>7</v>
      </c>
      <c r="D295" s="13" t="s">
        <v>432</v>
      </c>
      <c r="E295" s="11">
        <f>E304</f>
        <v>1</v>
      </c>
      <c r="F295" s="30">
        <f>F304</f>
        <v>0</v>
      </c>
      <c r="G295" s="30">
        <f>G304</f>
        <v>0</v>
      </c>
    </row>
    <row r="296" spans="1:7">
      <c r="A296" s="16" t="s">
        <v>384</v>
      </c>
      <c r="B296" s="16" t="s">
        <v>15</v>
      </c>
      <c r="C296" s="16" t="s">
        <v>20</v>
      </c>
      <c r="D296" s="17" t="s">
        <v>385</v>
      </c>
      <c r="E296" s="18">
        <v>49</v>
      </c>
      <c r="F296" s="32">
        <v>0</v>
      </c>
      <c r="G296" s="33">
        <f>ROUND(E296*F296,2)</f>
        <v>0</v>
      </c>
    </row>
    <row r="297" spans="1:7" ht="56.25">
      <c r="A297" s="14"/>
      <c r="B297" s="14"/>
      <c r="C297" s="14"/>
      <c r="D297" s="15" t="s">
        <v>386</v>
      </c>
      <c r="E297" s="14"/>
      <c r="F297" s="31"/>
      <c r="G297" s="31"/>
    </row>
    <row r="298" spans="1:7">
      <c r="A298" s="16" t="s">
        <v>399</v>
      </c>
      <c r="B298" s="16" t="s">
        <v>15</v>
      </c>
      <c r="C298" s="16" t="s">
        <v>20</v>
      </c>
      <c r="D298" s="17" t="s">
        <v>400</v>
      </c>
      <c r="E298" s="18">
        <v>6</v>
      </c>
      <c r="F298" s="32">
        <v>0</v>
      </c>
      <c r="G298" s="33">
        <f>ROUND(E298*F298,2)</f>
        <v>0</v>
      </c>
    </row>
    <row r="299" spans="1:7" ht="56.25">
      <c r="A299" s="14"/>
      <c r="B299" s="14"/>
      <c r="C299" s="14"/>
      <c r="D299" s="15" t="s">
        <v>401</v>
      </c>
      <c r="E299" s="14"/>
      <c r="F299" s="31"/>
      <c r="G299" s="31"/>
    </row>
    <row r="300" spans="1:7">
      <c r="A300" s="16" t="s">
        <v>402</v>
      </c>
      <c r="B300" s="16" t="s">
        <v>15</v>
      </c>
      <c r="C300" s="16" t="s">
        <v>20</v>
      </c>
      <c r="D300" s="17" t="s">
        <v>403</v>
      </c>
      <c r="E300" s="18">
        <v>6</v>
      </c>
      <c r="F300" s="32">
        <v>0</v>
      </c>
      <c r="G300" s="33">
        <f>ROUND(E300*F300,2)</f>
        <v>0</v>
      </c>
    </row>
    <row r="301" spans="1:7" ht="56.25">
      <c r="A301" s="14"/>
      <c r="B301" s="14"/>
      <c r="C301" s="14"/>
      <c r="D301" s="15" t="s">
        <v>404</v>
      </c>
      <c r="E301" s="14"/>
      <c r="F301" s="31"/>
      <c r="G301" s="31"/>
    </row>
    <row r="302" spans="1:7" ht="22.5">
      <c r="A302" s="16" t="s">
        <v>405</v>
      </c>
      <c r="B302" s="16" t="s">
        <v>15</v>
      </c>
      <c r="C302" s="16" t="s">
        <v>20</v>
      </c>
      <c r="D302" s="17" t="s">
        <v>406</v>
      </c>
      <c r="E302" s="18">
        <v>15</v>
      </c>
      <c r="F302" s="32">
        <v>0</v>
      </c>
      <c r="G302" s="33">
        <f>ROUND(E302*F302,2)</f>
        <v>0</v>
      </c>
    </row>
    <row r="303" spans="1:7" ht="67.5">
      <c r="A303" s="14"/>
      <c r="B303" s="14"/>
      <c r="C303" s="14"/>
      <c r="D303" s="15" t="s">
        <v>407</v>
      </c>
      <c r="E303" s="14"/>
      <c r="F303" s="31"/>
      <c r="G303" s="31"/>
    </row>
    <row r="304" spans="1:7">
      <c r="A304" s="14"/>
      <c r="B304" s="14"/>
      <c r="C304" s="14"/>
      <c r="D304" s="19" t="s">
        <v>433</v>
      </c>
      <c r="E304" s="18">
        <v>1</v>
      </c>
      <c r="F304" s="30">
        <f>G296+G298+G300+G302</f>
        <v>0</v>
      </c>
      <c r="G304" s="30">
        <f>ROUND(F304*E304,2)</f>
        <v>0</v>
      </c>
    </row>
    <row r="305" spans="1:7" ht="0.95" customHeight="1">
      <c r="A305" s="20"/>
      <c r="B305" s="20"/>
      <c r="C305" s="20"/>
      <c r="D305" s="21"/>
      <c r="E305" s="20"/>
      <c r="F305" s="34"/>
      <c r="G305" s="34"/>
    </row>
    <row r="306" spans="1:7">
      <c r="A306" s="14"/>
      <c r="B306" s="14"/>
      <c r="C306" s="14"/>
      <c r="D306" s="19" t="s">
        <v>434</v>
      </c>
      <c r="E306" s="18">
        <v>1</v>
      </c>
      <c r="F306" s="30">
        <f>G245+G260+G281+G288+G295</f>
        <v>0</v>
      </c>
      <c r="G306" s="30">
        <f>ROUND(F306*E306,2)</f>
        <v>0</v>
      </c>
    </row>
    <row r="307" spans="1:7" ht="0.95" customHeight="1">
      <c r="A307" s="20"/>
      <c r="B307" s="20"/>
      <c r="C307" s="20"/>
      <c r="D307" s="21"/>
      <c r="E307" s="20"/>
      <c r="F307" s="34"/>
      <c r="G307" s="34"/>
    </row>
    <row r="308" spans="1:7">
      <c r="A308" s="12" t="s">
        <v>435</v>
      </c>
      <c r="B308" s="12" t="s">
        <v>6</v>
      </c>
      <c r="C308" s="12" t="s">
        <v>7</v>
      </c>
      <c r="D308" s="13" t="s">
        <v>436</v>
      </c>
      <c r="E308" s="11">
        <f>E356</f>
        <v>1</v>
      </c>
      <c r="F308" s="30">
        <f>F356</f>
        <v>0</v>
      </c>
      <c r="G308" s="30">
        <f>G356</f>
        <v>0</v>
      </c>
    </row>
    <row r="309" spans="1:7">
      <c r="A309" s="12" t="s">
        <v>437</v>
      </c>
      <c r="B309" s="12" t="s">
        <v>6</v>
      </c>
      <c r="C309" s="12" t="s">
        <v>7</v>
      </c>
      <c r="D309" s="13" t="s">
        <v>438</v>
      </c>
      <c r="E309" s="11">
        <f>E326</f>
        <v>1</v>
      </c>
      <c r="F309" s="30">
        <f>F326</f>
        <v>0</v>
      </c>
      <c r="G309" s="30">
        <f>G326</f>
        <v>0</v>
      </c>
    </row>
    <row r="310" spans="1:7">
      <c r="A310" s="16" t="s">
        <v>439</v>
      </c>
      <c r="B310" s="16" t="s">
        <v>15</v>
      </c>
      <c r="C310" s="16" t="s">
        <v>16</v>
      </c>
      <c r="D310" s="17" t="s">
        <v>440</v>
      </c>
      <c r="E310" s="18">
        <v>30</v>
      </c>
      <c r="F310" s="32">
        <v>0</v>
      </c>
      <c r="G310" s="33">
        <f>ROUND(E310*F310,2)</f>
        <v>0</v>
      </c>
    </row>
    <row r="311" spans="1:7" ht="78.75">
      <c r="A311" s="14"/>
      <c r="B311" s="14"/>
      <c r="C311" s="14"/>
      <c r="D311" s="15" t="s">
        <v>441</v>
      </c>
      <c r="E311" s="14"/>
      <c r="F311" s="31"/>
      <c r="G311" s="31"/>
    </row>
    <row r="312" spans="1:7" ht="22.5">
      <c r="A312" s="16" t="s">
        <v>442</v>
      </c>
      <c r="B312" s="16" t="s">
        <v>15</v>
      </c>
      <c r="C312" s="16" t="s">
        <v>45</v>
      </c>
      <c r="D312" s="17" t="s">
        <v>443</v>
      </c>
      <c r="E312" s="18">
        <v>161</v>
      </c>
      <c r="F312" s="32">
        <v>0</v>
      </c>
      <c r="G312" s="33">
        <f>ROUND(E312*F312,2)</f>
        <v>0</v>
      </c>
    </row>
    <row r="313" spans="1:7" ht="67.5">
      <c r="A313" s="14"/>
      <c r="B313" s="14"/>
      <c r="C313" s="14"/>
      <c r="D313" s="15" t="s">
        <v>444</v>
      </c>
      <c r="E313" s="14"/>
      <c r="F313" s="31"/>
      <c r="G313" s="31"/>
    </row>
    <row r="314" spans="1:7" ht="22.5">
      <c r="A314" s="16" t="s">
        <v>445</v>
      </c>
      <c r="B314" s="16" t="s">
        <v>15</v>
      </c>
      <c r="C314" s="16" t="s">
        <v>45</v>
      </c>
      <c r="D314" s="17" t="s">
        <v>446</v>
      </c>
      <c r="E314" s="18">
        <v>17</v>
      </c>
      <c r="F314" s="32">
        <v>0</v>
      </c>
      <c r="G314" s="33">
        <f>ROUND(E314*F314,2)</f>
        <v>0</v>
      </c>
    </row>
    <row r="315" spans="1:7" ht="78.75">
      <c r="A315" s="14"/>
      <c r="B315" s="14"/>
      <c r="C315" s="14"/>
      <c r="D315" s="15" t="s">
        <v>447</v>
      </c>
      <c r="E315" s="14"/>
      <c r="F315" s="31"/>
      <c r="G315" s="31"/>
    </row>
    <row r="316" spans="1:7" ht="22.5">
      <c r="A316" s="16" t="s">
        <v>448</v>
      </c>
      <c r="B316" s="16" t="s">
        <v>15</v>
      </c>
      <c r="C316" s="16" t="s">
        <v>45</v>
      </c>
      <c r="D316" s="17" t="s">
        <v>449</v>
      </c>
      <c r="E316" s="18">
        <v>37</v>
      </c>
      <c r="F316" s="32">
        <v>0</v>
      </c>
      <c r="G316" s="33">
        <f>ROUND(E316*F316,2)</f>
        <v>0</v>
      </c>
    </row>
    <row r="317" spans="1:7" ht="78.75">
      <c r="A317" s="14"/>
      <c r="B317" s="14"/>
      <c r="C317" s="14"/>
      <c r="D317" s="15" t="s">
        <v>450</v>
      </c>
      <c r="E317" s="14"/>
      <c r="F317" s="31"/>
      <c r="G317" s="31"/>
    </row>
    <row r="318" spans="1:7" ht="22.5">
      <c r="A318" s="16" t="s">
        <v>451</v>
      </c>
      <c r="B318" s="16" t="s">
        <v>15</v>
      </c>
      <c r="C318" s="16" t="s">
        <v>45</v>
      </c>
      <c r="D318" s="17" t="s">
        <v>452</v>
      </c>
      <c r="E318" s="18">
        <v>12</v>
      </c>
      <c r="F318" s="32">
        <v>0</v>
      </c>
      <c r="G318" s="33">
        <f>ROUND(E318*F318,2)</f>
        <v>0</v>
      </c>
    </row>
    <row r="319" spans="1:7" ht="78.75">
      <c r="A319" s="14"/>
      <c r="B319" s="14"/>
      <c r="C319" s="14"/>
      <c r="D319" s="15" t="s">
        <v>453</v>
      </c>
      <c r="E319" s="14"/>
      <c r="F319" s="31"/>
      <c r="G319" s="31"/>
    </row>
    <row r="320" spans="1:7" ht="22.5">
      <c r="A320" s="16" t="s">
        <v>454</v>
      </c>
      <c r="B320" s="16" t="s">
        <v>15</v>
      </c>
      <c r="C320" s="16" t="s">
        <v>45</v>
      </c>
      <c r="D320" s="17" t="s">
        <v>455</v>
      </c>
      <c r="E320" s="18">
        <v>72</v>
      </c>
      <c r="F320" s="32">
        <v>0</v>
      </c>
      <c r="G320" s="33">
        <f>ROUND(E320*F320,2)</f>
        <v>0</v>
      </c>
    </row>
    <row r="321" spans="1:7" ht="78.75">
      <c r="A321" s="14"/>
      <c r="B321" s="14"/>
      <c r="C321" s="14"/>
      <c r="D321" s="15" t="s">
        <v>456</v>
      </c>
      <c r="E321" s="14"/>
      <c r="F321" s="31"/>
      <c r="G321" s="31"/>
    </row>
    <row r="322" spans="1:7" ht="22.5">
      <c r="A322" s="16" t="s">
        <v>457</v>
      </c>
      <c r="B322" s="16" t="s">
        <v>15</v>
      </c>
      <c r="C322" s="16" t="s">
        <v>45</v>
      </c>
      <c r="D322" s="17" t="s">
        <v>458</v>
      </c>
      <c r="E322" s="18">
        <v>0</v>
      </c>
      <c r="F322" s="32">
        <v>0</v>
      </c>
      <c r="G322" s="33">
        <f>ROUND(E322*F322,2)</f>
        <v>0</v>
      </c>
    </row>
    <row r="323" spans="1:7" ht="78.75">
      <c r="A323" s="14"/>
      <c r="B323" s="14"/>
      <c r="C323" s="14"/>
      <c r="D323" s="15" t="s">
        <v>459</v>
      </c>
      <c r="E323" s="14"/>
      <c r="F323" s="31"/>
      <c r="G323" s="31"/>
    </row>
    <row r="324" spans="1:7">
      <c r="A324" s="16" t="s">
        <v>460</v>
      </c>
      <c r="B324" s="16" t="s">
        <v>15</v>
      </c>
      <c r="C324" s="16" t="s">
        <v>3</v>
      </c>
      <c r="D324" s="17" t="s">
        <v>461</v>
      </c>
      <c r="E324" s="18">
        <v>30</v>
      </c>
      <c r="F324" s="32">
        <v>0</v>
      </c>
      <c r="G324" s="33">
        <f>ROUND(E324*F324,2)</f>
        <v>0</v>
      </c>
    </row>
    <row r="325" spans="1:7" ht="90">
      <c r="A325" s="14"/>
      <c r="B325" s="14"/>
      <c r="C325" s="14"/>
      <c r="D325" s="15" t="s">
        <v>462</v>
      </c>
      <c r="E325" s="14"/>
      <c r="F325" s="31"/>
      <c r="G325" s="31"/>
    </row>
    <row r="326" spans="1:7">
      <c r="A326" s="14"/>
      <c r="B326" s="14"/>
      <c r="C326" s="14"/>
      <c r="D326" s="19" t="s">
        <v>463</v>
      </c>
      <c r="E326" s="18">
        <v>1</v>
      </c>
      <c r="F326" s="30">
        <f>G310+G312+G314+G316+G318+G320+G322+G324</f>
        <v>0</v>
      </c>
      <c r="G326" s="30">
        <f>ROUND(F326*E326,2)</f>
        <v>0</v>
      </c>
    </row>
    <row r="327" spans="1:7" ht="0.95" customHeight="1">
      <c r="A327" s="20"/>
      <c r="B327" s="20"/>
      <c r="C327" s="20"/>
      <c r="D327" s="21"/>
      <c r="E327" s="20"/>
      <c r="F327" s="34"/>
      <c r="G327" s="34"/>
    </row>
    <row r="328" spans="1:7">
      <c r="A328" s="12" t="s">
        <v>464</v>
      </c>
      <c r="B328" s="12" t="s">
        <v>6</v>
      </c>
      <c r="C328" s="12" t="s">
        <v>7</v>
      </c>
      <c r="D328" s="13" t="s">
        <v>465</v>
      </c>
      <c r="E328" s="11">
        <f>E337</f>
        <v>1</v>
      </c>
      <c r="F328" s="30">
        <f>F337</f>
        <v>0</v>
      </c>
      <c r="G328" s="30">
        <f>G337</f>
        <v>0</v>
      </c>
    </row>
    <row r="329" spans="1:7" ht="22.5">
      <c r="A329" s="16" t="s">
        <v>466</v>
      </c>
      <c r="B329" s="16" t="s">
        <v>15</v>
      </c>
      <c r="C329" s="16" t="s">
        <v>20</v>
      </c>
      <c r="D329" s="17" t="s">
        <v>467</v>
      </c>
      <c r="E329" s="18">
        <v>1</v>
      </c>
      <c r="F329" s="32">
        <v>0</v>
      </c>
      <c r="G329" s="33">
        <f>ROUND(E329*F329,2)</f>
        <v>0</v>
      </c>
    </row>
    <row r="330" spans="1:7" ht="67.5">
      <c r="A330" s="14"/>
      <c r="B330" s="14"/>
      <c r="C330" s="14"/>
      <c r="D330" s="15" t="s">
        <v>468</v>
      </c>
      <c r="E330" s="14"/>
      <c r="F330" s="31"/>
      <c r="G330" s="31"/>
    </row>
    <row r="331" spans="1:7" ht="22.5">
      <c r="A331" s="16" t="s">
        <v>469</v>
      </c>
      <c r="B331" s="16" t="s">
        <v>15</v>
      </c>
      <c r="C331" s="16" t="s">
        <v>20</v>
      </c>
      <c r="D331" s="17" t="s">
        <v>470</v>
      </c>
      <c r="E331" s="18">
        <v>83</v>
      </c>
      <c r="F331" s="32">
        <v>0</v>
      </c>
      <c r="G331" s="33">
        <f>ROUND(E331*F331,2)</f>
        <v>0</v>
      </c>
    </row>
    <row r="332" spans="1:7" ht="191.25">
      <c r="A332" s="14"/>
      <c r="B332" s="14"/>
      <c r="C332" s="14"/>
      <c r="D332" s="15" t="s">
        <v>471</v>
      </c>
      <c r="E332" s="14"/>
      <c r="F332" s="31"/>
      <c r="G332" s="31"/>
    </row>
    <row r="333" spans="1:7" ht="22.5">
      <c r="A333" s="16" t="s">
        <v>472</v>
      </c>
      <c r="B333" s="16" t="s">
        <v>15</v>
      </c>
      <c r="C333" s="16" t="s">
        <v>20</v>
      </c>
      <c r="D333" s="17" t="s">
        <v>473</v>
      </c>
      <c r="E333" s="18">
        <v>0</v>
      </c>
      <c r="F333" s="32">
        <v>0</v>
      </c>
      <c r="G333" s="33">
        <f>ROUND(E333*F333,2)</f>
        <v>0</v>
      </c>
    </row>
    <row r="334" spans="1:7" ht="157.5">
      <c r="A334" s="14"/>
      <c r="B334" s="14"/>
      <c r="C334" s="14"/>
      <c r="D334" s="15" t="s">
        <v>474</v>
      </c>
      <c r="E334" s="14"/>
      <c r="F334" s="31"/>
      <c r="G334" s="31"/>
    </row>
    <row r="335" spans="1:7" ht="33.75">
      <c r="A335" s="16" t="s">
        <v>475</v>
      </c>
      <c r="B335" s="16" t="s">
        <v>15</v>
      </c>
      <c r="C335" s="16" t="s">
        <v>20</v>
      </c>
      <c r="D335" s="17" t="s">
        <v>476</v>
      </c>
      <c r="E335" s="18">
        <v>14</v>
      </c>
      <c r="F335" s="32">
        <v>0</v>
      </c>
      <c r="G335" s="33">
        <f>ROUND(E335*F335,2)</f>
        <v>0</v>
      </c>
    </row>
    <row r="336" spans="1:7" ht="157.5">
      <c r="A336" s="14"/>
      <c r="B336" s="14"/>
      <c r="C336" s="14"/>
      <c r="D336" s="15" t="s">
        <v>477</v>
      </c>
      <c r="E336" s="14"/>
      <c r="F336" s="31"/>
      <c r="G336" s="31"/>
    </row>
    <row r="337" spans="1:7">
      <c r="A337" s="14"/>
      <c r="B337" s="14"/>
      <c r="C337" s="14"/>
      <c r="D337" s="19" t="s">
        <v>478</v>
      </c>
      <c r="E337" s="18">
        <v>1</v>
      </c>
      <c r="F337" s="30">
        <f>G329+G331+G333+G335</f>
        <v>0</v>
      </c>
      <c r="G337" s="30">
        <f>ROUND(F337*E337,2)</f>
        <v>0</v>
      </c>
    </row>
    <row r="338" spans="1:7" ht="0.95" customHeight="1">
      <c r="A338" s="20"/>
      <c r="B338" s="20"/>
      <c r="C338" s="20"/>
      <c r="D338" s="21"/>
      <c r="E338" s="20"/>
      <c r="F338" s="34"/>
      <c r="G338" s="34"/>
    </row>
    <row r="339" spans="1:7">
      <c r="A339" s="12" t="s">
        <v>479</v>
      </c>
      <c r="B339" s="12" t="s">
        <v>6</v>
      </c>
      <c r="C339" s="12" t="s">
        <v>7</v>
      </c>
      <c r="D339" s="13" t="s">
        <v>480</v>
      </c>
      <c r="E339" s="11">
        <f>E354</f>
        <v>1</v>
      </c>
      <c r="F339" s="30">
        <f>F354</f>
        <v>0</v>
      </c>
      <c r="G339" s="30">
        <f>G354</f>
        <v>0</v>
      </c>
    </row>
    <row r="340" spans="1:7" ht="22.5">
      <c r="A340" s="16" t="s">
        <v>481</v>
      </c>
      <c r="B340" s="16" t="s">
        <v>15</v>
      </c>
      <c r="C340" s="16" t="s">
        <v>410</v>
      </c>
      <c r="D340" s="17" t="s">
        <v>482</v>
      </c>
      <c r="E340" s="18">
        <v>0</v>
      </c>
      <c r="F340" s="32">
        <v>0</v>
      </c>
      <c r="G340" s="33">
        <f>ROUND(E340*F340,2)</f>
        <v>0</v>
      </c>
    </row>
    <row r="341" spans="1:7" ht="236.25">
      <c r="A341" s="14"/>
      <c r="B341" s="14"/>
      <c r="C341" s="14"/>
      <c r="D341" s="15" t="s">
        <v>483</v>
      </c>
      <c r="E341" s="14"/>
      <c r="F341" s="31"/>
      <c r="G341" s="31"/>
    </row>
    <row r="342" spans="1:7" ht="22.5">
      <c r="A342" s="16" t="s">
        <v>484</v>
      </c>
      <c r="B342" s="16" t="s">
        <v>15</v>
      </c>
      <c r="C342" s="16" t="s">
        <v>410</v>
      </c>
      <c r="D342" s="17" t="s">
        <v>485</v>
      </c>
      <c r="E342" s="18">
        <v>0</v>
      </c>
      <c r="F342" s="32">
        <v>0</v>
      </c>
      <c r="G342" s="33">
        <f>ROUND(E342*F342,2)</f>
        <v>0</v>
      </c>
    </row>
    <row r="343" spans="1:7" ht="236.25">
      <c r="A343" s="14"/>
      <c r="B343" s="14"/>
      <c r="C343" s="14"/>
      <c r="D343" s="15" t="s">
        <v>486</v>
      </c>
      <c r="E343" s="14"/>
      <c r="F343" s="31"/>
      <c r="G343" s="31"/>
    </row>
    <row r="344" spans="1:7" ht="22.5">
      <c r="A344" s="16" t="s">
        <v>487</v>
      </c>
      <c r="B344" s="16" t="s">
        <v>15</v>
      </c>
      <c r="C344" s="16" t="s">
        <v>410</v>
      </c>
      <c r="D344" s="17" t="s">
        <v>488</v>
      </c>
      <c r="E344" s="18">
        <v>7</v>
      </c>
      <c r="F344" s="32">
        <v>0</v>
      </c>
      <c r="G344" s="33">
        <f>ROUND(E344*F344,2)</f>
        <v>0</v>
      </c>
    </row>
    <row r="345" spans="1:7" ht="225">
      <c r="A345" s="14"/>
      <c r="B345" s="14"/>
      <c r="C345" s="14"/>
      <c r="D345" s="15" t="s">
        <v>489</v>
      </c>
      <c r="E345" s="14"/>
      <c r="F345" s="31"/>
      <c r="G345" s="31"/>
    </row>
    <row r="346" spans="1:7" ht="22.5">
      <c r="A346" s="16" t="s">
        <v>490</v>
      </c>
      <c r="B346" s="16" t="s">
        <v>15</v>
      </c>
      <c r="C346" s="16" t="s">
        <v>410</v>
      </c>
      <c r="D346" s="17" t="s">
        <v>491</v>
      </c>
      <c r="E346" s="18">
        <v>6</v>
      </c>
      <c r="F346" s="32">
        <v>0</v>
      </c>
      <c r="G346" s="33">
        <f>ROUND(E346*F346,2)</f>
        <v>0</v>
      </c>
    </row>
    <row r="347" spans="1:7" ht="236.25">
      <c r="A347" s="14"/>
      <c r="B347" s="14"/>
      <c r="C347" s="14"/>
      <c r="D347" s="15" t="s">
        <v>492</v>
      </c>
      <c r="E347" s="14"/>
      <c r="F347" s="31"/>
      <c r="G347" s="31"/>
    </row>
    <row r="348" spans="1:7" ht="22.5">
      <c r="A348" s="16" t="s">
        <v>493</v>
      </c>
      <c r="B348" s="16" t="s">
        <v>15</v>
      </c>
      <c r="C348" s="16" t="s">
        <v>410</v>
      </c>
      <c r="D348" s="17" t="s">
        <v>494</v>
      </c>
      <c r="E348" s="18">
        <v>1</v>
      </c>
      <c r="F348" s="32">
        <v>0</v>
      </c>
      <c r="G348" s="33">
        <f>ROUND(E348*F348,2)</f>
        <v>0</v>
      </c>
    </row>
    <row r="349" spans="1:7" ht="225">
      <c r="A349" s="14"/>
      <c r="B349" s="14"/>
      <c r="C349" s="14"/>
      <c r="D349" s="15" t="s">
        <v>495</v>
      </c>
      <c r="E349" s="14"/>
      <c r="F349" s="31"/>
      <c r="G349" s="31"/>
    </row>
    <row r="350" spans="1:7" ht="22.5">
      <c r="A350" s="16" t="s">
        <v>496</v>
      </c>
      <c r="B350" s="16" t="s">
        <v>15</v>
      </c>
      <c r="C350" s="16" t="s">
        <v>410</v>
      </c>
      <c r="D350" s="17" t="s">
        <v>497</v>
      </c>
      <c r="E350" s="18">
        <v>1</v>
      </c>
      <c r="F350" s="32">
        <v>0</v>
      </c>
      <c r="G350" s="33">
        <f>ROUND(E350*F350,2)</f>
        <v>0</v>
      </c>
    </row>
    <row r="351" spans="1:7" ht="236.25">
      <c r="A351" s="14"/>
      <c r="B351" s="14"/>
      <c r="C351" s="14"/>
      <c r="D351" s="15" t="s">
        <v>498</v>
      </c>
      <c r="E351" s="14"/>
      <c r="F351" s="31"/>
      <c r="G351" s="31"/>
    </row>
    <row r="352" spans="1:7" ht="22.5">
      <c r="A352" s="16" t="s">
        <v>499</v>
      </c>
      <c r="B352" s="16" t="s">
        <v>15</v>
      </c>
      <c r="C352" s="16" t="s">
        <v>410</v>
      </c>
      <c r="D352" s="17" t="s">
        <v>500</v>
      </c>
      <c r="E352" s="18">
        <v>14</v>
      </c>
      <c r="F352" s="32">
        <v>0</v>
      </c>
      <c r="G352" s="33">
        <f>ROUND(E352*F352,2)</f>
        <v>0</v>
      </c>
    </row>
    <row r="353" spans="1:7" ht="168.75">
      <c r="A353" s="14"/>
      <c r="B353" s="14"/>
      <c r="C353" s="14"/>
      <c r="D353" s="15" t="s">
        <v>501</v>
      </c>
      <c r="E353" s="14"/>
      <c r="F353" s="31"/>
      <c r="G353" s="31"/>
    </row>
    <row r="354" spans="1:7">
      <c r="A354" s="14"/>
      <c r="B354" s="14"/>
      <c r="C354" s="14"/>
      <c r="D354" s="19" t="s">
        <v>502</v>
      </c>
      <c r="E354" s="18">
        <v>1</v>
      </c>
      <c r="F354" s="30">
        <f>G340+G342+G344+G346+G348+G350+G352</f>
        <v>0</v>
      </c>
      <c r="G354" s="30">
        <f>ROUND(F354*E354,2)</f>
        <v>0</v>
      </c>
    </row>
    <row r="355" spans="1:7" ht="0.95" customHeight="1">
      <c r="A355" s="20"/>
      <c r="B355" s="20"/>
      <c r="C355" s="20"/>
      <c r="D355" s="21"/>
      <c r="E355" s="20"/>
      <c r="F355" s="34"/>
      <c r="G355" s="34"/>
    </row>
    <row r="356" spans="1:7">
      <c r="A356" s="14"/>
      <c r="B356" s="14"/>
      <c r="C356" s="14"/>
      <c r="D356" s="19" t="s">
        <v>503</v>
      </c>
      <c r="E356" s="18">
        <v>1</v>
      </c>
      <c r="F356" s="30">
        <f>G309+G328+G339</f>
        <v>0</v>
      </c>
      <c r="G356" s="30">
        <f>ROUND(F356*E356,2)</f>
        <v>0</v>
      </c>
    </row>
    <row r="357" spans="1:7" ht="0.95" customHeight="1">
      <c r="A357" s="20"/>
      <c r="B357" s="20"/>
      <c r="C357" s="20"/>
      <c r="D357" s="21"/>
      <c r="E357" s="20"/>
      <c r="F357" s="34"/>
      <c r="G357" s="34"/>
    </row>
    <row r="358" spans="1:7">
      <c r="A358" s="12" t="s">
        <v>504</v>
      </c>
      <c r="B358" s="12" t="s">
        <v>6</v>
      </c>
      <c r="C358" s="12" t="s">
        <v>7</v>
      </c>
      <c r="D358" s="13" t="s">
        <v>505</v>
      </c>
      <c r="E358" s="11">
        <f>E361</f>
        <v>1</v>
      </c>
      <c r="F358" s="30">
        <f>F361</f>
        <v>0</v>
      </c>
      <c r="G358" s="30">
        <f>G361</f>
        <v>0</v>
      </c>
    </row>
    <row r="359" spans="1:7" ht="33.75">
      <c r="A359" s="16" t="s">
        <v>506</v>
      </c>
      <c r="B359" s="16" t="s">
        <v>15</v>
      </c>
      <c r="C359" s="16" t="s">
        <v>508</v>
      </c>
      <c r="D359" s="17" t="s">
        <v>507</v>
      </c>
      <c r="E359" s="18">
        <v>1</v>
      </c>
      <c r="F359" s="32">
        <v>0</v>
      </c>
      <c r="G359" s="33">
        <f>ROUND(E359*F359,2)</f>
        <v>0</v>
      </c>
    </row>
    <row r="360" spans="1:7" ht="135">
      <c r="A360" s="14"/>
      <c r="B360" s="14"/>
      <c r="C360" s="14"/>
      <c r="D360" s="15" t="s">
        <v>509</v>
      </c>
      <c r="E360" s="14"/>
      <c r="F360" s="31"/>
      <c r="G360" s="31"/>
    </row>
    <row r="361" spans="1:7">
      <c r="A361" s="14"/>
      <c r="B361" s="14"/>
      <c r="C361" s="14"/>
      <c r="D361" s="19" t="s">
        <v>510</v>
      </c>
      <c r="E361" s="18">
        <v>1</v>
      </c>
      <c r="F361" s="30">
        <f>G359</f>
        <v>0</v>
      </c>
      <c r="G361" s="30">
        <f>ROUND(F361*E361,2)</f>
        <v>0</v>
      </c>
    </row>
    <row r="362" spans="1:7" ht="0.95" customHeight="1">
      <c r="A362" s="20"/>
      <c r="B362" s="20"/>
      <c r="C362" s="20"/>
      <c r="D362" s="21"/>
      <c r="E362" s="20"/>
      <c r="F362" s="34"/>
      <c r="G362" s="34"/>
    </row>
    <row r="363" spans="1:7">
      <c r="A363" s="14"/>
      <c r="B363" s="14"/>
      <c r="C363" s="14"/>
      <c r="D363" s="19" t="s">
        <v>511</v>
      </c>
      <c r="E363" s="18">
        <v>1</v>
      </c>
      <c r="F363" s="30">
        <f>G244+G308+G358</f>
        <v>0</v>
      </c>
      <c r="G363" s="30">
        <f>ROUND(F363*E363,2)</f>
        <v>0</v>
      </c>
    </row>
    <row r="364" spans="1:7" ht="0.95" customHeight="1">
      <c r="A364" s="20"/>
      <c r="B364" s="20"/>
      <c r="C364" s="20"/>
      <c r="D364" s="21"/>
      <c r="E364" s="20"/>
      <c r="F364" s="34"/>
      <c r="G364" s="34"/>
    </row>
    <row r="365" spans="1:7">
      <c r="A365" s="12" t="s">
        <v>512</v>
      </c>
      <c r="B365" s="12" t="s">
        <v>6</v>
      </c>
      <c r="C365" s="12" t="s">
        <v>7</v>
      </c>
      <c r="D365" s="13" t="s">
        <v>513</v>
      </c>
      <c r="E365" s="11">
        <f>E416</f>
        <v>1</v>
      </c>
      <c r="F365" s="30">
        <f>F416</f>
        <v>0</v>
      </c>
      <c r="G365" s="30">
        <f>G416</f>
        <v>0</v>
      </c>
    </row>
    <row r="366" spans="1:7">
      <c r="A366" s="12" t="s">
        <v>514</v>
      </c>
      <c r="B366" s="12" t="s">
        <v>6</v>
      </c>
      <c r="C366" s="12" t="s">
        <v>7</v>
      </c>
      <c r="D366" s="13" t="s">
        <v>515</v>
      </c>
      <c r="E366" s="11">
        <f>E414</f>
        <v>1</v>
      </c>
      <c r="F366" s="30">
        <f>F414</f>
        <v>0</v>
      </c>
      <c r="G366" s="30">
        <f>G414</f>
        <v>0</v>
      </c>
    </row>
    <row r="367" spans="1:7">
      <c r="A367" s="12" t="s">
        <v>516</v>
      </c>
      <c r="B367" s="12" t="s">
        <v>6</v>
      </c>
      <c r="C367" s="12" t="s">
        <v>7</v>
      </c>
      <c r="D367" s="13" t="s">
        <v>517</v>
      </c>
      <c r="E367" s="11">
        <f>E374</f>
        <v>1</v>
      </c>
      <c r="F367" s="30">
        <f>F374</f>
        <v>0</v>
      </c>
      <c r="G367" s="30">
        <f>G374</f>
        <v>0</v>
      </c>
    </row>
    <row r="368" spans="1:7" ht="22.5">
      <c r="A368" s="16" t="s">
        <v>518</v>
      </c>
      <c r="B368" s="16" t="s">
        <v>15</v>
      </c>
      <c r="C368" s="16" t="s">
        <v>20</v>
      </c>
      <c r="D368" s="17" t="s">
        <v>519</v>
      </c>
      <c r="E368" s="18">
        <v>7</v>
      </c>
      <c r="F368" s="32">
        <v>0</v>
      </c>
      <c r="G368" s="33">
        <f>ROUND(E368*F368,2)</f>
        <v>0</v>
      </c>
    </row>
    <row r="369" spans="1:7" ht="123.75">
      <c r="A369" s="14"/>
      <c r="B369" s="14"/>
      <c r="C369" s="14"/>
      <c r="D369" s="15" t="s">
        <v>520</v>
      </c>
      <c r="E369" s="14"/>
      <c r="F369" s="31"/>
      <c r="G369" s="31"/>
    </row>
    <row r="370" spans="1:7" ht="22.5">
      <c r="A370" s="16" t="s">
        <v>521</v>
      </c>
      <c r="B370" s="16" t="s">
        <v>15</v>
      </c>
      <c r="C370" s="16" t="s">
        <v>20</v>
      </c>
      <c r="D370" s="17" t="s">
        <v>522</v>
      </c>
      <c r="E370" s="18">
        <v>6</v>
      </c>
      <c r="F370" s="32">
        <v>0</v>
      </c>
      <c r="G370" s="33">
        <f>ROUND(E370*F370,2)</f>
        <v>0</v>
      </c>
    </row>
    <row r="371" spans="1:7" ht="360">
      <c r="A371" s="14"/>
      <c r="B371" s="14"/>
      <c r="C371" s="14"/>
      <c r="D371" s="15" t="s">
        <v>523</v>
      </c>
      <c r="E371" s="14"/>
      <c r="F371" s="31"/>
      <c r="G371" s="31"/>
    </row>
    <row r="372" spans="1:7" ht="22.5">
      <c r="A372" s="16" t="s">
        <v>524</v>
      </c>
      <c r="B372" s="16" t="s">
        <v>15</v>
      </c>
      <c r="C372" s="16" t="s">
        <v>20</v>
      </c>
      <c r="D372" s="17" t="s">
        <v>525</v>
      </c>
      <c r="E372" s="18">
        <v>1</v>
      </c>
      <c r="F372" s="32">
        <v>0</v>
      </c>
      <c r="G372" s="33">
        <f>ROUND(E372*F372,2)</f>
        <v>0</v>
      </c>
    </row>
    <row r="373" spans="1:7" ht="348.75">
      <c r="A373" s="14"/>
      <c r="B373" s="14"/>
      <c r="C373" s="14"/>
      <c r="D373" s="15" t="s">
        <v>526</v>
      </c>
      <c r="E373" s="14"/>
      <c r="F373" s="31"/>
      <c r="G373" s="31"/>
    </row>
    <row r="374" spans="1:7">
      <c r="A374" s="14"/>
      <c r="B374" s="14"/>
      <c r="C374" s="14"/>
      <c r="D374" s="19" t="s">
        <v>527</v>
      </c>
      <c r="E374" s="18">
        <v>1</v>
      </c>
      <c r="F374" s="30">
        <f>G368+G370+G372</f>
        <v>0</v>
      </c>
      <c r="G374" s="30">
        <f>ROUND(F374*E374,2)</f>
        <v>0</v>
      </c>
    </row>
    <row r="375" spans="1:7" ht="0.95" customHeight="1">
      <c r="A375" s="20"/>
      <c r="B375" s="20"/>
      <c r="C375" s="20"/>
      <c r="D375" s="21"/>
      <c r="E375" s="20"/>
      <c r="F375" s="34"/>
      <c r="G375" s="34"/>
    </row>
    <row r="376" spans="1:7">
      <c r="A376" s="12" t="s">
        <v>528</v>
      </c>
      <c r="B376" s="12" t="s">
        <v>6</v>
      </c>
      <c r="C376" s="12" t="s">
        <v>7</v>
      </c>
      <c r="D376" s="13" t="s">
        <v>529</v>
      </c>
      <c r="E376" s="11">
        <f>E383</f>
        <v>1</v>
      </c>
      <c r="F376" s="30">
        <f>F383</f>
        <v>0</v>
      </c>
      <c r="G376" s="30">
        <f>G383</f>
        <v>0</v>
      </c>
    </row>
    <row r="377" spans="1:7" ht="22.5">
      <c r="A377" s="16" t="s">
        <v>530</v>
      </c>
      <c r="B377" s="16" t="s">
        <v>15</v>
      </c>
      <c r="C377" s="16" t="s">
        <v>45</v>
      </c>
      <c r="D377" s="17" t="s">
        <v>531</v>
      </c>
      <c r="E377" s="18">
        <v>379</v>
      </c>
      <c r="F377" s="32">
        <v>0</v>
      </c>
      <c r="G377" s="33">
        <f>ROUND(E377*F377,2)</f>
        <v>0</v>
      </c>
    </row>
    <row r="378" spans="1:7" ht="123.75">
      <c r="A378" s="14"/>
      <c r="B378" s="14"/>
      <c r="C378" s="14"/>
      <c r="D378" s="15" t="s">
        <v>532</v>
      </c>
      <c r="E378" s="14"/>
      <c r="F378" s="31"/>
      <c r="G378" s="31"/>
    </row>
    <row r="379" spans="1:7" ht="22.5">
      <c r="A379" s="16" t="s">
        <v>533</v>
      </c>
      <c r="B379" s="16" t="s">
        <v>15</v>
      </c>
      <c r="C379" s="16" t="s">
        <v>45</v>
      </c>
      <c r="D379" s="17" t="s">
        <v>534</v>
      </c>
      <c r="E379" s="18">
        <v>379</v>
      </c>
      <c r="F379" s="32">
        <v>0</v>
      </c>
      <c r="G379" s="33">
        <f>ROUND(E379*F379,2)</f>
        <v>0</v>
      </c>
    </row>
    <row r="380" spans="1:7" ht="112.5">
      <c r="A380" s="14"/>
      <c r="B380" s="14"/>
      <c r="C380" s="14"/>
      <c r="D380" s="15" t="s">
        <v>535</v>
      </c>
      <c r="E380" s="14"/>
      <c r="F380" s="31"/>
      <c r="G380" s="31"/>
    </row>
    <row r="381" spans="1:7" ht="22.5">
      <c r="A381" s="16" t="s">
        <v>536</v>
      </c>
      <c r="B381" s="16" t="s">
        <v>15</v>
      </c>
      <c r="C381" s="16" t="s">
        <v>45</v>
      </c>
      <c r="D381" s="17" t="s">
        <v>537</v>
      </c>
      <c r="E381" s="18">
        <v>379</v>
      </c>
      <c r="F381" s="32">
        <v>0</v>
      </c>
      <c r="G381" s="33">
        <f>ROUND(E381*F381,2)</f>
        <v>0</v>
      </c>
    </row>
    <row r="382" spans="1:7" ht="112.5">
      <c r="A382" s="14"/>
      <c r="B382" s="14"/>
      <c r="C382" s="14"/>
      <c r="D382" s="15" t="s">
        <v>538</v>
      </c>
      <c r="E382" s="14"/>
      <c r="F382" s="31"/>
      <c r="G382" s="31"/>
    </row>
    <row r="383" spans="1:7">
      <c r="A383" s="14"/>
      <c r="B383" s="14"/>
      <c r="C383" s="14"/>
      <c r="D383" s="19" t="s">
        <v>539</v>
      </c>
      <c r="E383" s="18">
        <v>1</v>
      </c>
      <c r="F383" s="30">
        <f>G377+G379+G381</f>
        <v>0</v>
      </c>
      <c r="G383" s="30">
        <f>ROUND(F383*E383,2)</f>
        <v>0</v>
      </c>
    </row>
    <row r="384" spans="1:7" ht="0.95" customHeight="1">
      <c r="A384" s="20"/>
      <c r="B384" s="20"/>
      <c r="C384" s="20"/>
      <c r="D384" s="21"/>
      <c r="E384" s="20"/>
      <c r="F384" s="34"/>
      <c r="G384" s="34"/>
    </row>
    <row r="385" spans="1:7">
      <c r="A385" s="12" t="s">
        <v>540</v>
      </c>
      <c r="B385" s="12" t="s">
        <v>6</v>
      </c>
      <c r="C385" s="12" t="s">
        <v>7</v>
      </c>
      <c r="D385" s="13" t="s">
        <v>541</v>
      </c>
      <c r="E385" s="11">
        <f>E402</f>
        <v>1</v>
      </c>
      <c r="F385" s="30">
        <f>F402</f>
        <v>0</v>
      </c>
      <c r="G385" s="30">
        <f>G402</f>
        <v>0</v>
      </c>
    </row>
    <row r="386" spans="1:7" ht="22.5">
      <c r="A386" s="16" t="s">
        <v>542</v>
      </c>
      <c r="B386" s="16" t="s">
        <v>15</v>
      </c>
      <c r="C386" s="16" t="s">
        <v>20</v>
      </c>
      <c r="D386" s="17" t="s">
        <v>543</v>
      </c>
      <c r="E386" s="18">
        <v>10</v>
      </c>
      <c r="F386" s="32">
        <v>0</v>
      </c>
      <c r="G386" s="33">
        <f>ROUND(E386*F386,2)</f>
        <v>0</v>
      </c>
    </row>
    <row r="387" spans="1:7" ht="315">
      <c r="A387" s="14"/>
      <c r="B387" s="14"/>
      <c r="C387" s="14"/>
      <c r="D387" s="15" t="s">
        <v>544</v>
      </c>
      <c r="E387" s="14"/>
      <c r="F387" s="31"/>
      <c r="G387" s="31"/>
    </row>
    <row r="388" spans="1:7" ht="22.5">
      <c r="A388" s="16" t="s">
        <v>545</v>
      </c>
      <c r="B388" s="16" t="s">
        <v>15</v>
      </c>
      <c r="C388" s="16" t="s">
        <v>20</v>
      </c>
      <c r="D388" s="17" t="s">
        <v>546</v>
      </c>
      <c r="E388" s="18">
        <v>12</v>
      </c>
      <c r="F388" s="32">
        <v>0</v>
      </c>
      <c r="G388" s="33">
        <f>ROUND(E388*F388,2)</f>
        <v>0</v>
      </c>
    </row>
    <row r="389" spans="1:7" ht="315">
      <c r="A389" s="14"/>
      <c r="B389" s="14"/>
      <c r="C389" s="14"/>
      <c r="D389" s="15" t="s">
        <v>547</v>
      </c>
      <c r="E389" s="14"/>
      <c r="F389" s="31"/>
      <c r="G389" s="31"/>
    </row>
    <row r="390" spans="1:7" ht="22.5">
      <c r="A390" s="16" t="s">
        <v>548</v>
      </c>
      <c r="B390" s="16" t="s">
        <v>15</v>
      </c>
      <c r="C390" s="16" t="s">
        <v>20</v>
      </c>
      <c r="D390" s="17" t="s">
        <v>549</v>
      </c>
      <c r="E390" s="18">
        <v>90</v>
      </c>
      <c r="F390" s="32">
        <v>0</v>
      </c>
      <c r="G390" s="33">
        <f>ROUND(E390*F390,2)</f>
        <v>0</v>
      </c>
    </row>
    <row r="391" spans="1:7" ht="157.5">
      <c r="A391" s="14"/>
      <c r="B391" s="14"/>
      <c r="C391" s="14"/>
      <c r="D391" s="15" t="s">
        <v>550</v>
      </c>
      <c r="E391" s="14"/>
      <c r="F391" s="31"/>
      <c r="G391" s="31"/>
    </row>
    <row r="392" spans="1:7" ht="22.5">
      <c r="A392" s="16" t="s">
        <v>551</v>
      </c>
      <c r="B392" s="16" t="s">
        <v>15</v>
      </c>
      <c r="C392" s="16" t="s">
        <v>20</v>
      </c>
      <c r="D392" s="17" t="s">
        <v>552</v>
      </c>
      <c r="E392" s="18">
        <v>0</v>
      </c>
      <c r="F392" s="32">
        <v>0</v>
      </c>
      <c r="G392" s="33">
        <f>ROUND(E392*F392,2)</f>
        <v>0</v>
      </c>
    </row>
    <row r="393" spans="1:7" ht="168.75">
      <c r="A393" s="14"/>
      <c r="B393" s="14"/>
      <c r="C393" s="14"/>
      <c r="D393" s="15" t="s">
        <v>553</v>
      </c>
      <c r="E393" s="14"/>
      <c r="F393" s="31"/>
      <c r="G393" s="31"/>
    </row>
    <row r="394" spans="1:7" ht="22.5">
      <c r="A394" s="16" t="s">
        <v>554</v>
      </c>
      <c r="B394" s="16" t="s">
        <v>15</v>
      </c>
      <c r="C394" s="16" t="s">
        <v>20</v>
      </c>
      <c r="D394" s="17" t="s">
        <v>555</v>
      </c>
      <c r="E394" s="18">
        <v>0</v>
      </c>
      <c r="F394" s="32">
        <v>0</v>
      </c>
      <c r="G394" s="33">
        <f>ROUND(E394*F394,2)</f>
        <v>0</v>
      </c>
    </row>
    <row r="395" spans="1:7" ht="168.75">
      <c r="A395" s="14"/>
      <c r="B395" s="14"/>
      <c r="C395" s="14"/>
      <c r="D395" s="15" t="s">
        <v>556</v>
      </c>
      <c r="E395" s="14"/>
      <c r="F395" s="31"/>
      <c r="G395" s="31"/>
    </row>
    <row r="396" spans="1:7">
      <c r="A396" s="16" t="s">
        <v>557</v>
      </c>
      <c r="B396" s="16" t="s">
        <v>15</v>
      </c>
      <c r="C396" s="16" t="s">
        <v>20</v>
      </c>
      <c r="D396" s="17" t="s">
        <v>558</v>
      </c>
      <c r="E396" s="18">
        <v>1</v>
      </c>
      <c r="F396" s="32">
        <v>0</v>
      </c>
      <c r="G396" s="33">
        <f>ROUND(E396*F396,2)</f>
        <v>0</v>
      </c>
    </row>
    <row r="397" spans="1:7" ht="123.75">
      <c r="A397" s="14"/>
      <c r="B397" s="14"/>
      <c r="C397" s="14"/>
      <c r="D397" s="15" t="s">
        <v>559</v>
      </c>
      <c r="E397" s="14"/>
      <c r="F397" s="31"/>
      <c r="G397" s="31"/>
    </row>
    <row r="398" spans="1:7">
      <c r="A398" s="16" t="s">
        <v>560</v>
      </c>
      <c r="B398" s="16" t="s">
        <v>15</v>
      </c>
      <c r="C398" s="16" t="s">
        <v>20</v>
      </c>
      <c r="D398" s="17" t="s">
        <v>561</v>
      </c>
      <c r="E398" s="18">
        <v>21</v>
      </c>
      <c r="F398" s="32">
        <v>0</v>
      </c>
      <c r="G398" s="33">
        <f>ROUND(E398*F398,2)</f>
        <v>0</v>
      </c>
    </row>
    <row r="399" spans="1:7" ht="123.75">
      <c r="A399" s="14"/>
      <c r="B399" s="14"/>
      <c r="C399" s="14"/>
      <c r="D399" s="15" t="s">
        <v>562</v>
      </c>
      <c r="E399" s="14"/>
      <c r="F399" s="31"/>
      <c r="G399" s="31"/>
    </row>
    <row r="400" spans="1:7">
      <c r="A400" s="16" t="s">
        <v>563</v>
      </c>
      <c r="B400" s="16" t="s">
        <v>15</v>
      </c>
      <c r="C400" s="16" t="s">
        <v>565</v>
      </c>
      <c r="D400" s="17" t="s">
        <v>564</v>
      </c>
      <c r="E400" s="18">
        <v>90</v>
      </c>
      <c r="F400" s="32">
        <v>0</v>
      </c>
      <c r="G400" s="33">
        <f>ROUND(E400*F400,2)</f>
        <v>0</v>
      </c>
    </row>
    <row r="401" spans="1:7" ht="315">
      <c r="A401" s="14"/>
      <c r="B401" s="14"/>
      <c r="C401" s="14"/>
      <c r="D401" s="15" t="s">
        <v>566</v>
      </c>
      <c r="E401" s="14"/>
      <c r="F401" s="31"/>
      <c r="G401" s="31"/>
    </row>
    <row r="402" spans="1:7">
      <c r="A402" s="14"/>
      <c r="B402" s="14"/>
      <c r="C402" s="14"/>
      <c r="D402" s="19" t="s">
        <v>567</v>
      </c>
      <c r="E402" s="18">
        <v>1</v>
      </c>
      <c r="F402" s="30">
        <f>G386+G388+G390+G392+G394+G396+G398+G400</f>
        <v>0</v>
      </c>
      <c r="G402" s="30">
        <f>ROUND(F402*E402,2)</f>
        <v>0</v>
      </c>
    </row>
    <row r="403" spans="1:7" ht="0.95" customHeight="1">
      <c r="A403" s="20"/>
      <c r="B403" s="20"/>
      <c r="C403" s="20"/>
      <c r="D403" s="21"/>
      <c r="E403" s="20"/>
      <c r="F403" s="34"/>
      <c r="G403" s="34"/>
    </row>
    <row r="404" spans="1:7">
      <c r="A404" s="12" t="s">
        <v>568</v>
      </c>
      <c r="B404" s="12" t="s">
        <v>6</v>
      </c>
      <c r="C404" s="12" t="s">
        <v>7</v>
      </c>
      <c r="D404" s="13" t="s">
        <v>569</v>
      </c>
      <c r="E404" s="11">
        <f>E407</f>
        <v>1</v>
      </c>
      <c r="F404" s="30">
        <f>F407</f>
        <v>0</v>
      </c>
      <c r="G404" s="30">
        <f>G407</f>
        <v>0</v>
      </c>
    </row>
    <row r="405" spans="1:7" ht="22.5">
      <c r="A405" s="16" t="s">
        <v>570</v>
      </c>
      <c r="B405" s="16" t="s">
        <v>15</v>
      </c>
      <c r="C405" s="16" t="s">
        <v>565</v>
      </c>
      <c r="D405" s="17" t="s">
        <v>571</v>
      </c>
      <c r="E405" s="18">
        <v>49</v>
      </c>
      <c r="F405" s="32">
        <v>0</v>
      </c>
      <c r="G405" s="33">
        <f>ROUND(E405*F405,2)</f>
        <v>0</v>
      </c>
    </row>
    <row r="406" spans="1:7" ht="315">
      <c r="A406" s="14"/>
      <c r="B406" s="14"/>
      <c r="C406" s="14"/>
      <c r="D406" s="15" t="s">
        <v>572</v>
      </c>
      <c r="E406" s="14"/>
      <c r="F406" s="31"/>
      <c r="G406" s="31"/>
    </row>
    <row r="407" spans="1:7">
      <c r="A407" s="14"/>
      <c r="B407" s="14"/>
      <c r="C407" s="14"/>
      <c r="D407" s="19" t="s">
        <v>573</v>
      </c>
      <c r="E407" s="18">
        <v>1</v>
      </c>
      <c r="F407" s="30">
        <f>G405</f>
        <v>0</v>
      </c>
      <c r="G407" s="30">
        <f>ROUND(F407*E407,2)</f>
        <v>0</v>
      </c>
    </row>
    <row r="408" spans="1:7" ht="0.95" customHeight="1">
      <c r="A408" s="20"/>
      <c r="B408" s="20"/>
      <c r="C408" s="20"/>
      <c r="D408" s="21"/>
      <c r="E408" s="20"/>
      <c r="F408" s="34"/>
      <c r="G408" s="34"/>
    </row>
    <row r="409" spans="1:7">
      <c r="A409" s="12" t="s">
        <v>574</v>
      </c>
      <c r="B409" s="12" t="s">
        <v>6</v>
      </c>
      <c r="C409" s="12" t="s">
        <v>7</v>
      </c>
      <c r="D409" s="13" t="s">
        <v>575</v>
      </c>
      <c r="E409" s="11">
        <f>E412</f>
        <v>1</v>
      </c>
      <c r="F409" s="30">
        <f>F412</f>
        <v>0</v>
      </c>
      <c r="G409" s="30">
        <f>G412</f>
        <v>0</v>
      </c>
    </row>
    <row r="410" spans="1:7">
      <c r="A410" s="16" t="s">
        <v>576</v>
      </c>
      <c r="B410" s="16" t="s">
        <v>15</v>
      </c>
      <c r="C410" s="16" t="s">
        <v>45</v>
      </c>
      <c r="D410" s="17" t="s">
        <v>577</v>
      </c>
      <c r="E410" s="18">
        <v>585</v>
      </c>
      <c r="F410" s="32">
        <v>0</v>
      </c>
      <c r="G410" s="33">
        <f>ROUND(E410*F410,2)</f>
        <v>0</v>
      </c>
    </row>
    <row r="411" spans="1:7" ht="101.25">
      <c r="A411" s="14"/>
      <c r="B411" s="14"/>
      <c r="C411" s="14"/>
      <c r="D411" s="15" t="s">
        <v>578</v>
      </c>
      <c r="E411" s="14"/>
      <c r="F411" s="31"/>
      <c r="G411" s="31"/>
    </row>
    <row r="412" spans="1:7">
      <c r="A412" s="14"/>
      <c r="B412" s="14"/>
      <c r="C412" s="14"/>
      <c r="D412" s="19" t="s">
        <v>579</v>
      </c>
      <c r="E412" s="18">
        <v>1</v>
      </c>
      <c r="F412" s="30">
        <f>G410</f>
        <v>0</v>
      </c>
      <c r="G412" s="30">
        <f>ROUND(F412*E412,2)</f>
        <v>0</v>
      </c>
    </row>
    <row r="413" spans="1:7" ht="0.95" customHeight="1">
      <c r="A413" s="20"/>
      <c r="B413" s="20"/>
      <c r="C413" s="20"/>
      <c r="D413" s="21"/>
      <c r="E413" s="20"/>
      <c r="F413" s="34"/>
      <c r="G413" s="34"/>
    </row>
    <row r="414" spans="1:7">
      <c r="A414" s="14"/>
      <c r="B414" s="14"/>
      <c r="C414" s="14"/>
      <c r="D414" s="19" t="s">
        <v>580</v>
      </c>
      <c r="E414" s="18">
        <v>1</v>
      </c>
      <c r="F414" s="30">
        <f>G367+G376+G385+G404+G409</f>
        <v>0</v>
      </c>
      <c r="G414" s="30">
        <f>ROUND(F414*E414,2)</f>
        <v>0</v>
      </c>
    </row>
    <row r="415" spans="1:7" ht="0.95" customHeight="1">
      <c r="A415" s="20"/>
      <c r="B415" s="20"/>
      <c r="C415" s="20"/>
      <c r="D415" s="21"/>
      <c r="E415" s="20"/>
      <c r="F415" s="34"/>
      <c r="G415" s="34"/>
    </row>
    <row r="416" spans="1:7">
      <c r="A416" s="14"/>
      <c r="B416" s="14"/>
      <c r="C416" s="14"/>
      <c r="D416" s="19" t="s">
        <v>581</v>
      </c>
      <c r="E416" s="18">
        <v>1</v>
      </c>
      <c r="F416" s="30">
        <f>G366</f>
        <v>0</v>
      </c>
      <c r="G416" s="30">
        <f>ROUND(F416*E416,2)</f>
        <v>0</v>
      </c>
    </row>
    <row r="417" spans="1:7" ht="0.95" customHeight="1">
      <c r="A417" s="20"/>
      <c r="B417" s="20"/>
      <c r="C417" s="20"/>
      <c r="D417" s="21"/>
      <c r="E417" s="20"/>
      <c r="F417" s="34"/>
      <c r="G417" s="34"/>
    </row>
    <row r="418" spans="1:7">
      <c r="A418" s="12" t="s">
        <v>582</v>
      </c>
      <c r="B418" s="12" t="s">
        <v>6</v>
      </c>
      <c r="C418" s="12" t="s">
        <v>7</v>
      </c>
      <c r="D418" s="13" t="s">
        <v>583</v>
      </c>
      <c r="E418" s="11">
        <f>E421</f>
        <v>1</v>
      </c>
      <c r="F418" s="30">
        <f>F421</f>
        <v>0</v>
      </c>
      <c r="G418" s="30">
        <f>G421</f>
        <v>0</v>
      </c>
    </row>
    <row r="419" spans="1:7">
      <c r="A419" s="16" t="s">
        <v>584</v>
      </c>
      <c r="B419" s="16" t="s">
        <v>15</v>
      </c>
      <c r="C419" s="16" t="s">
        <v>508</v>
      </c>
      <c r="D419" s="17" t="s">
        <v>583</v>
      </c>
      <c r="E419" s="18">
        <v>1</v>
      </c>
      <c r="F419" s="32">
        <v>0</v>
      </c>
      <c r="G419" s="33">
        <f>ROUND(E419*F419,2)</f>
        <v>0</v>
      </c>
    </row>
    <row r="420" spans="1:7" ht="135">
      <c r="A420" s="14"/>
      <c r="B420" s="14"/>
      <c r="C420" s="14"/>
      <c r="D420" s="15" t="s">
        <v>585</v>
      </c>
      <c r="E420" s="14"/>
      <c r="F420" s="31"/>
      <c r="G420" s="31"/>
    </row>
    <row r="421" spans="1:7">
      <c r="A421" s="14"/>
      <c r="B421" s="14"/>
      <c r="C421" s="14"/>
      <c r="D421" s="19" t="s">
        <v>586</v>
      </c>
      <c r="E421" s="18">
        <v>1</v>
      </c>
      <c r="F421" s="30">
        <f>G419</f>
        <v>0</v>
      </c>
      <c r="G421" s="30">
        <f>ROUND(F421*E421,2)</f>
        <v>0</v>
      </c>
    </row>
    <row r="422" spans="1:7" ht="0.95" customHeight="1">
      <c r="A422" s="20"/>
      <c r="B422" s="20"/>
      <c r="C422" s="20"/>
      <c r="D422" s="21"/>
      <c r="E422" s="20"/>
      <c r="F422" s="34"/>
      <c r="G422" s="34"/>
    </row>
    <row r="423" spans="1:7">
      <c r="A423" s="12" t="s">
        <v>587</v>
      </c>
      <c r="B423" s="12" t="s">
        <v>6</v>
      </c>
      <c r="C423" s="12" t="s">
        <v>7</v>
      </c>
      <c r="D423" s="13" t="s">
        <v>588</v>
      </c>
      <c r="E423" s="11">
        <f>E426</f>
        <v>1</v>
      </c>
      <c r="F423" s="30">
        <f>F426</f>
        <v>0</v>
      </c>
      <c r="G423" s="30">
        <f>G426</f>
        <v>0</v>
      </c>
    </row>
    <row r="424" spans="1:7">
      <c r="A424" s="16" t="s">
        <v>589</v>
      </c>
      <c r="B424" s="16" t="s">
        <v>15</v>
      </c>
      <c r="C424" s="16" t="s">
        <v>508</v>
      </c>
      <c r="D424" s="17" t="s">
        <v>588</v>
      </c>
      <c r="E424" s="18">
        <v>1</v>
      </c>
      <c r="F424" s="32">
        <v>0</v>
      </c>
      <c r="G424" s="33">
        <f>ROUND(E424*F424,2)</f>
        <v>0</v>
      </c>
    </row>
    <row r="425" spans="1:7" ht="146.25">
      <c r="A425" s="14"/>
      <c r="B425" s="14"/>
      <c r="C425" s="14"/>
      <c r="D425" s="15" t="s">
        <v>590</v>
      </c>
      <c r="E425" s="14"/>
      <c r="F425" s="31"/>
      <c r="G425" s="31"/>
    </row>
    <row r="426" spans="1:7">
      <c r="A426" s="14"/>
      <c r="B426" s="14"/>
      <c r="C426" s="14"/>
      <c r="D426" s="19" t="s">
        <v>591</v>
      </c>
      <c r="E426" s="18">
        <v>1</v>
      </c>
      <c r="F426" s="30">
        <f>G424</f>
        <v>0</v>
      </c>
      <c r="G426" s="30">
        <f>ROUND(F426*E426,2)</f>
        <v>0</v>
      </c>
    </row>
    <row r="427" spans="1:7" ht="0.95" customHeight="1">
      <c r="A427" s="20"/>
      <c r="B427" s="20"/>
      <c r="C427" s="20"/>
      <c r="D427" s="21"/>
      <c r="E427" s="20"/>
      <c r="F427" s="34"/>
      <c r="G427" s="34"/>
    </row>
    <row r="428" spans="1:7">
      <c r="A428" s="14"/>
      <c r="B428" s="14"/>
      <c r="C428" s="14"/>
      <c r="D428" s="19" t="s">
        <v>592</v>
      </c>
      <c r="E428" s="23">
        <v>1</v>
      </c>
      <c r="F428" s="30">
        <f>G5+G243+G365+G418+G423</f>
        <v>0</v>
      </c>
      <c r="G428" s="30">
        <f>ROUND(F428*E428,2)</f>
        <v>0</v>
      </c>
    </row>
    <row r="429" spans="1:7" ht="0.95" customHeight="1">
      <c r="A429" s="20"/>
      <c r="B429" s="20"/>
      <c r="C429" s="20"/>
      <c r="D429" s="21"/>
      <c r="E429" s="20"/>
      <c r="F429" s="34"/>
      <c r="G429" s="34"/>
    </row>
    <row r="430" spans="1:7">
      <c r="A430" s="8" t="s">
        <v>593</v>
      </c>
      <c r="B430" s="8" t="s">
        <v>6</v>
      </c>
      <c r="C430" s="8" t="s">
        <v>7</v>
      </c>
      <c r="D430" s="9" t="s">
        <v>594</v>
      </c>
      <c r="E430" s="10">
        <f>E852</f>
        <v>1</v>
      </c>
      <c r="F430" s="30">
        <f>F852</f>
        <v>0</v>
      </c>
      <c r="G430" s="30">
        <f>G852</f>
        <v>0</v>
      </c>
    </row>
    <row r="431" spans="1:7">
      <c r="A431" s="12" t="s">
        <v>595</v>
      </c>
      <c r="B431" s="12" t="s">
        <v>6</v>
      </c>
      <c r="C431" s="12" t="s">
        <v>7</v>
      </c>
      <c r="D431" s="13" t="s">
        <v>9</v>
      </c>
      <c r="E431" s="11">
        <f>E665</f>
        <v>1</v>
      </c>
      <c r="F431" s="30">
        <f>F665</f>
        <v>0</v>
      </c>
      <c r="G431" s="30">
        <f>G665</f>
        <v>0</v>
      </c>
    </row>
    <row r="432" spans="1:7">
      <c r="A432" s="12" t="s">
        <v>596</v>
      </c>
      <c r="B432" s="12" t="s">
        <v>6</v>
      </c>
      <c r="C432" s="12" t="s">
        <v>7</v>
      </c>
      <c r="D432" s="13" t="s">
        <v>11</v>
      </c>
      <c r="E432" s="11">
        <f>E480</f>
        <v>1</v>
      </c>
      <c r="F432" s="30">
        <f>F480</f>
        <v>0</v>
      </c>
      <c r="G432" s="30">
        <f>G480</f>
        <v>0</v>
      </c>
    </row>
    <row r="433" spans="1:7" ht="45">
      <c r="A433" s="14"/>
      <c r="B433" s="14"/>
      <c r="C433" s="14"/>
      <c r="D433" s="15" t="s">
        <v>12</v>
      </c>
      <c r="E433" s="14"/>
      <c r="F433" s="31"/>
      <c r="G433" s="31"/>
    </row>
    <row r="434" spans="1:7">
      <c r="A434" s="16" t="s">
        <v>597</v>
      </c>
      <c r="B434" s="16" t="s">
        <v>15</v>
      </c>
      <c r="C434" s="16" t="s">
        <v>16</v>
      </c>
      <c r="D434" s="17" t="s">
        <v>14</v>
      </c>
      <c r="E434" s="18">
        <v>25</v>
      </c>
      <c r="F434" s="32">
        <v>0</v>
      </c>
      <c r="G434" s="33">
        <f>ROUND(E434*F434,2)</f>
        <v>0</v>
      </c>
    </row>
    <row r="435" spans="1:7" ht="247.5">
      <c r="A435" s="14"/>
      <c r="B435" s="14"/>
      <c r="C435" s="14"/>
      <c r="D435" s="15" t="s">
        <v>17</v>
      </c>
      <c r="E435" s="14"/>
      <c r="F435" s="31"/>
      <c r="G435" s="31"/>
    </row>
    <row r="436" spans="1:7">
      <c r="A436" s="16" t="s">
        <v>598</v>
      </c>
      <c r="B436" s="16" t="s">
        <v>15</v>
      </c>
      <c r="C436" s="16" t="s">
        <v>20</v>
      </c>
      <c r="D436" s="17" t="s">
        <v>19</v>
      </c>
      <c r="E436" s="18">
        <v>1</v>
      </c>
      <c r="F436" s="32">
        <v>0</v>
      </c>
      <c r="G436" s="33">
        <f>ROUND(E436*F436,2)</f>
        <v>0</v>
      </c>
    </row>
    <row r="437" spans="1:7" ht="78.75">
      <c r="A437" s="14"/>
      <c r="B437" s="14"/>
      <c r="C437" s="14"/>
      <c r="D437" s="15" t="s">
        <v>21</v>
      </c>
      <c r="E437" s="14"/>
      <c r="F437" s="31"/>
      <c r="G437" s="31"/>
    </row>
    <row r="438" spans="1:7">
      <c r="A438" s="16" t="s">
        <v>599</v>
      </c>
      <c r="B438" s="16" t="s">
        <v>15</v>
      </c>
      <c r="C438" s="16" t="s">
        <v>16</v>
      </c>
      <c r="D438" s="17" t="s">
        <v>23</v>
      </c>
      <c r="E438" s="18">
        <v>199.97</v>
      </c>
      <c r="F438" s="32">
        <v>0</v>
      </c>
      <c r="G438" s="33">
        <f>ROUND(E438*F438,2)</f>
        <v>0</v>
      </c>
    </row>
    <row r="439" spans="1:7" ht="78.75">
      <c r="A439" s="14"/>
      <c r="B439" s="14"/>
      <c r="C439" s="14"/>
      <c r="D439" s="15" t="s">
        <v>24</v>
      </c>
      <c r="E439" s="14"/>
      <c r="F439" s="31"/>
      <c r="G439" s="31"/>
    </row>
    <row r="440" spans="1:7">
      <c r="A440" s="16" t="s">
        <v>600</v>
      </c>
      <c r="B440" s="16" t="s">
        <v>15</v>
      </c>
      <c r="C440" s="16" t="s">
        <v>16</v>
      </c>
      <c r="D440" s="17" t="s">
        <v>26</v>
      </c>
      <c r="E440" s="18">
        <v>3</v>
      </c>
      <c r="F440" s="32">
        <v>0</v>
      </c>
      <c r="G440" s="33">
        <f>ROUND(E440*F440,2)</f>
        <v>0</v>
      </c>
    </row>
    <row r="441" spans="1:7" ht="78.75">
      <c r="A441" s="14"/>
      <c r="B441" s="14"/>
      <c r="C441" s="14"/>
      <c r="D441" s="15" t="s">
        <v>27</v>
      </c>
      <c r="E441" s="14"/>
      <c r="F441" s="31"/>
      <c r="G441" s="31"/>
    </row>
    <row r="442" spans="1:7">
      <c r="A442" s="16" t="s">
        <v>601</v>
      </c>
      <c r="B442" s="16" t="s">
        <v>15</v>
      </c>
      <c r="C442" s="16" t="s">
        <v>16</v>
      </c>
      <c r="D442" s="17" t="s">
        <v>29</v>
      </c>
      <c r="E442" s="18">
        <v>172.8</v>
      </c>
      <c r="F442" s="32">
        <v>0</v>
      </c>
      <c r="G442" s="33">
        <f>ROUND(E442*F442,2)</f>
        <v>0</v>
      </c>
    </row>
    <row r="443" spans="1:7" ht="78.75">
      <c r="A443" s="14"/>
      <c r="B443" s="14"/>
      <c r="C443" s="14"/>
      <c r="D443" s="15" t="s">
        <v>30</v>
      </c>
      <c r="E443" s="14"/>
      <c r="F443" s="31"/>
      <c r="G443" s="31"/>
    </row>
    <row r="444" spans="1:7">
      <c r="A444" s="16" t="s">
        <v>602</v>
      </c>
      <c r="B444" s="16" t="s">
        <v>15</v>
      </c>
      <c r="C444" s="16" t="s">
        <v>16</v>
      </c>
      <c r="D444" s="17" t="s">
        <v>32</v>
      </c>
      <c r="E444" s="18">
        <v>190.8</v>
      </c>
      <c r="F444" s="32">
        <v>0</v>
      </c>
      <c r="G444" s="33">
        <f>ROUND(E444*F444,2)</f>
        <v>0</v>
      </c>
    </row>
    <row r="445" spans="1:7" ht="78.75">
      <c r="A445" s="14"/>
      <c r="B445" s="14"/>
      <c r="C445" s="14"/>
      <c r="D445" s="15" t="s">
        <v>33</v>
      </c>
      <c r="E445" s="14"/>
      <c r="F445" s="31"/>
      <c r="G445" s="31"/>
    </row>
    <row r="446" spans="1:7" ht="22.5">
      <c r="A446" s="16" t="s">
        <v>603</v>
      </c>
      <c r="B446" s="16" t="s">
        <v>15</v>
      </c>
      <c r="C446" s="16" t="s">
        <v>16</v>
      </c>
      <c r="D446" s="17" t="s">
        <v>35</v>
      </c>
      <c r="E446" s="18">
        <v>0</v>
      </c>
      <c r="F446" s="32">
        <v>0</v>
      </c>
      <c r="G446" s="33">
        <f>ROUND(E446*F446,2)</f>
        <v>0</v>
      </c>
    </row>
    <row r="447" spans="1:7" ht="78.75">
      <c r="A447" s="14"/>
      <c r="B447" s="14"/>
      <c r="C447" s="14"/>
      <c r="D447" s="15" t="s">
        <v>36</v>
      </c>
      <c r="E447" s="14"/>
      <c r="F447" s="31"/>
      <c r="G447" s="31"/>
    </row>
    <row r="448" spans="1:7">
      <c r="A448" s="16" t="s">
        <v>604</v>
      </c>
      <c r="B448" s="16" t="s">
        <v>15</v>
      </c>
      <c r="C448" s="16" t="s">
        <v>16</v>
      </c>
      <c r="D448" s="17" t="s">
        <v>38</v>
      </c>
      <c r="E448" s="18">
        <v>0</v>
      </c>
      <c r="F448" s="32">
        <v>0</v>
      </c>
      <c r="G448" s="33">
        <f>ROUND(E448*F448,2)</f>
        <v>0</v>
      </c>
    </row>
    <row r="449" spans="1:7" ht="67.5">
      <c r="A449" s="14"/>
      <c r="B449" s="14"/>
      <c r="C449" s="14"/>
      <c r="D449" s="15" t="s">
        <v>39</v>
      </c>
      <c r="E449" s="14"/>
      <c r="F449" s="31"/>
      <c r="G449" s="31"/>
    </row>
    <row r="450" spans="1:7">
      <c r="A450" s="16" t="s">
        <v>605</v>
      </c>
      <c r="B450" s="16" t="s">
        <v>15</v>
      </c>
      <c r="C450" s="16" t="s">
        <v>16</v>
      </c>
      <c r="D450" s="17" t="s">
        <v>41</v>
      </c>
      <c r="E450" s="18">
        <v>114.51</v>
      </c>
      <c r="F450" s="32">
        <v>0</v>
      </c>
      <c r="G450" s="33">
        <f>ROUND(E450*F450,2)</f>
        <v>0</v>
      </c>
    </row>
    <row r="451" spans="1:7" ht="67.5">
      <c r="A451" s="14"/>
      <c r="B451" s="14"/>
      <c r="C451" s="14"/>
      <c r="D451" s="15" t="s">
        <v>42</v>
      </c>
      <c r="E451" s="14"/>
      <c r="F451" s="31"/>
      <c r="G451" s="31"/>
    </row>
    <row r="452" spans="1:7">
      <c r="A452" s="16" t="s">
        <v>606</v>
      </c>
      <c r="B452" s="16" t="s">
        <v>15</v>
      </c>
      <c r="C452" s="16" t="s">
        <v>45</v>
      </c>
      <c r="D452" s="17" t="s">
        <v>44</v>
      </c>
      <c r="E452" s="18">
        <v>13.2</v>
      </c>
      <c r="F452" s="32">
        <v>0</v>
      </c>
      <c r="G452" s="33">
        <f>ROUND(E452*F452,2)</f>
        <v>0</v>
      </c>
    </row>
    <row r="453" spans="1:7" ht="78.75">
      <c r="A453" s="14"/>
      <c r="B453" s="14"/>
      <c r="C453" s="14"/>
      <c r="D453" s="15" t="s">
        <v>46</v>
      </c>
      <c r="E453" s="14"/>
      <c r="F453" s="31"/>
      <c r="G453" s="31"/>
    </row>
    <row r="454" spans="1:7">
      <c r="A454" s="16" t="s">
        <v>607</v>
      </c>
      <c r="B454" s="16" t="s">
        <v>15</v>
      </c>
      <c r="C454" s="16" t="s">
        <v>16</v>
      </c>
      <c r="D454" s="17" t="s">
        <v>48</v>
      </c>
      <c r="E454" s="18">
        <v>114.51</v>
      </c>
      <c r="F454" s="32">
        <v>0</v>
      </c>
      <c r="G454" s="33">
        <f>ROUND(E454*F454,2)</f>
        <v>0</v>
      </c>
    </row>
    <row r="455" spans="1:7" ht="78.75">
      <c r="A455" s="14"/>
      <c r="B455" s="14"/>
      <c r="C455" s="14"/>
      <c r="D455" s="15" t="s">
        <v>49</v>
      </c>
      <c r="E455" s="14"/>
      <c r="F455" s="31"/>
      <c r="G455" s="31"/>
    </row>
    <row r="456" spans="1:7">
      <c r="A456" s="16" t="s">
        <v>608</v>
      </c>
      <c r="B456" s="16" t="s">
        <v>15</v>
      </c>
      <c r="C456" s="16" t="s">
        <v>20</v>
      </c>
      <c r="D456" s="17" t="s">
        <v>51</v>
      </c>
      <c r="E456" s="18">
        <v>45</v>
      </c>
      <c r="F456" s="32">
        <v>0</v>
      </c>
      <c r="G456" s="33">
        <f>ROUND(E456*F456,2)</f>
        <v>0</v>
      </c>
    </row>
    <row r="457" spans="1:7" ht="90">
      <c r="A457" s="14"/>
      <c r="B457" s="14"/>
      <c r="C457" s="14"/>
      <c r="D457" s="15" t="s">
        <v>52</v>
      </c>
      <c r="E457" s="14"/>
      <c r="F457" s="31"/>
      <c r="G457" s="31"/>
    </row>
    <row r="458" spans="1:7">
      <c r="A458" s="16" t="s">
        <v>609</v>
      </c>
      <c r="B458" s="16" t="s">
        <v>15</v>
      </c>
      <c r="C458" s="16" t="s">
        <v>20</v>
      </c>
      <c r="D458" s="17" t="s">
        <v>54</v>
      </c>
      <c r="E458" s="18">
        <v>45</v>
      </c>
      <c r="F458" s="32">
        <v>0</v>
      </c>
      <c r="G458" s="33">
        <f>ROUND(E458*F458,2)</f>
        <v>0</v>
      </c>
    </row>
    <row r="459" spans="1:7" ht="112.5">
      <c r="A459" s="14"/>
      <c r="B459" s="14"/>
      <c r="C459" s="14"/>
      <c r="D459" s="15" t="s">
        <v>55</v>
      </c>
      <c r="E459" s="14"/>
      <c r="F459" s="31"/>
      <c r="G459" s="31"/>
    </row>
    <row r="460" spans="1:7">
      <c r="A460" s="16" t="s">
        <v>610</v>
      </c>
      <c r="B460" s="16" t="s">
        <v>15</v>
      </c>
      <c r="C460" s="16" t="s">
        <v>16</v>
      </c>
      <c r="D460" s="17" t="s">
        <v>57</v>
      </c>
      <c r="E460" s="18">
        <v>0</v>
      </c>
      <c r="F460" s="32">
        <v>0</v>
      </c>
      <c r="G460" s="33">
        <f>ROUND(E460*F460,2)</f>
        <v>0</v>
      </c>
    </row>
    <row r="461" spans="1:7" ht="67.5">
      <c r="A461" s="14"/>
      <c r="B461" s="14"/>
      <c r="C461" s="14"/>
      <c r="D461" s="15" t="s">
        <v>58</v>
      </c>
      <c r="E461" s="14"/>
      <c r="F461" s="31"/>
      <c r="G461" s="31"/>
    </row>
    <row r="462" spans="1:7">
      <c r="A462" s="16" t="s">
        <v>611</v>
      </c>
      <c r="B462" s="16" t="s">
        <v>15</v>
      </c>
      <c r="C462" s="16" t="s">
        <v>45</v>
      </c>
      <c r="D462" s="17" t="s">
        <v>60</v>
      </c>
      <c r="E462" s="18">
        <v>108</v>
      </c>
      <c r="F462" s="32">
        <v>0</v>
      </c>
      <c r="G462" s="33">
        <f>ROUND(E462*F462,2)</f>
        <v>0</v>
      </c>
    </row>
    <row r="463" spans="1:7" ht="78.75">
      <c r="A463" s="14"/>
      <c r="B463" s="14"/>
      <c r="C463" s="14"/>
      <c r="D463" s="15" t="s">
        <v>61</v>
      </c>
      <c r="E463" s="14"/>
      <c r="F463" s="31"/>
      <c r="G463" s="31"/>
    </row>
    <row r="464" spans="1:7">
      <c r="A464" s="16" t="s">
        <v>612</v>
      </c>
      <c r="B464" s="16" t="s">
        <v>15</v>
      </c>
      <c r="C464" s="16" t="s">
        <v>20</v>
      </c>
      <c r="D464" s="17" t="s">
        <v>63</v>
      </c>
      <c r="E464" s="18">
        <v>34</v>
      </c>
      <c r="F464" s="32">
        <v>0</v>
      </c>
      <c r="G464" s="33">
        <f>ROUND(E464*F464,2)</f>
        <v>0</v>
      </c>
    </row>
    <row r="465" spans="1:7" ht="112.5">
      <c r="A465" s="14"/>
      <c r="B465" s="14"/>
      <c r="C465" s="14"/>
      <c r="D465" s="15" t="s">
        <v>64</v>
      </c>
      <c r="E465" s="14"/>
      <c r="F465" s="31"/>
      <c r="G465" s="31"/>
    </row>
    <row r="466" spans="1:7">
      <c r="A466" s="16" t="s">
        <v>613</v>
      </c>
      <c r="B466" s="16" t="s">
        <v>15</v>
      </c>
      <c r="C466" s="16" t="s">
        <v>20</v>
      </c>
      <c r="D466" s="17" t="s">
        <v>66</v>
      </c>
      <c r="E466" s="18">
        <v>15</v>
      </c>
      <c r="F466" s="32">
        <v>0</v>
      </c>
      <c r="G466" s="33">
        <f>ROUND(E466*F466,2)</f>
        <v>0</v>
      </c>
    </row>
    <row r="467" spans="1:7" ht="112.5">
      <c r="A467" s="14"/>
      <c r="B467" s="14"/>
      <c r="C467" s="14"/>
      <c r="D467" s="15" t="s">
        <v>67</v>
      </c>
      <c r="E467" s="14"/>
      <c r="F467" s="31"/>
      <c r="G467" s="31"/>
    </row>
    <row r="468" spans="1:7">
      <c r="A468" s="16" t="s">
        <v>614</v>
      </c>
      <c r="B468" s="16" t="s">
        <v>15</v>
      </c>
      <c r="C468" s="16" t="s">
        <v>20</v>
      </c>
      <c r="D468" s="17" t="s">
        <v>69</v>
      </c>
      <c r="E468" s="18">
        <v>0</v>
      </c>
      <c r="F468" s="32">
        <v>0</v>
      </c>
      <c r="G468" s="33">
        <f>ROUND(E468*F468,2)</f>
        <v>0</v>
      </c>
    </row>
    <row r="469" spans="1:7" ht="112.5">
      <c r="A469" s="14"/>
      <c r="B469" s="14"/>
      <c r="C469" s="14"/>
      <c r="D469" s="15" t="s">
        <v>70</v>
      </c>
      <c r="E469" s="14"/>
      <c r="F469" s="31"/>
      <c r="G469" s="31"/>
    </row>
    <row r="470" spans="1:7">
      <c r="A470" s="16" t="s">
        <v>615</v>
      </c>
      <c r="B470" s="16" t="s">
        <v>15</v>
      </c>
      <c r="C470" s="16" t="s">
        <v>20</v>
      </c>
      <c r="D470" s="17" t="s">
        <v>72</v>
      </c>
      <c r="E470" s="18">
        <v>18</v>
      </c>
      <c r="F470" s="32">
        <v>0</v>
      </c>
      <c r="G470" s="33">
        <f>ROUND(E470*F470,2)</f>
        <v>0</v>
      </c>
    </row>
    <row r="471" spans="1:7" ht="112.5">
      <c r="A471" s="14"/>
      <c r="B471" s="14"/>
      <c r="C471" s="14"/>
      <c r="D471" s="15" t="s">
        <v>73</v>
      </c>
      <c r="E471" s="14"/>
      <c r="F471" s="31"/>
      <c r="G471" s="31"/>
    </row>
    <row r="472" spans="1:7">
      <c r="A472" s="16" t="s">
        <v>616</v>
      </c>
      <c r="B472" s="16" t="s">
        <v>15</v>
      </c>
      <c r="C472" s="16" t="s">
        <v>20</v>
      </c>
      <c r="D472" s="17" t="s">
        <v>75</v>
      </c>
      <c r="E472" s="18">
        <v>3</v>
      </c>
      <c r="F472" s="32">
        <v>0</v>
      </c>
      <c r="G472" s="33">
        <f>ROUND(E472*F472,2)</f>
        <v>0</v>
      </c>
    </row>
    <row r="473" spans="1:7" ht="146.25">
      <c r="A473" s="14"/>
      <c r="B473" s="14"/>
      <c r="C473" s="14"/>
      <c r="D473" s="15" t="s">
        <v>76</v>
      </c>
      <c r="E473" s="14"/>
      <c r="F473" s="31"/>
      <c r="G473" s="31"/>
    </row>
    <row r="474" spans="1:7">
      <c r="A474" s="16" t="s">
        <v>617</v>
      </c>
      <c r="B474" s="16" t="s">
        <v>15</v>
      </c>
      <c r="C474" s="16" t="s">
        <v>20</v>
      </c>
      <c r="D474" s="17" t="s">
        <v>78</v>
      </c>
      <c r="E474" s="18">
        <v>3</v>
      </c>
      <c r="F474" s="32">
        <v>0</v>
      </c>
      <c r="G474" s="33">
        <f>ROUND(E474*F474,2)</f>
        <v>0</v>
      </c>
    </row>
    <row r="475" spans="1:7" ht="168.75">
      <c r="A475" s="14"/>
      <c r="B475" s="14"/>
      <c r="C475" s="14"/>
      <c r="D475" s="15" t="s">
        <v>79</v>
      </c>
      <c r="E475" s="14"/>
      <c r="F475" s="31"/>
      <c r="G475" s="31"/>
    </row>
    <row r="476" spans="1:7">
      <c r="A476" s="16" t="s">
        <v>618</v>
      </c>
      <c r="B476" s="16" t="s">
        <v>15</v>
      </c>
      <c r="C476" s="16" t="s">
        <v>20</v>
      </c>
      <c r="D476" s="17" t="s">
        <v>81</v>
      </c>
      <c r="E476" s="18">
        <v>24</v>
      </c>
      <c r="F476" s="32">
        <v>0</v>
      </c>
      <c r="G476" s="33">
        <f>ROUND(E476*F476,2)</f>
        <v>0</v>
      </c>
    </row>
    <row r="477" spans="1:7" ht="123.75">
      <c r="A477" s="14"/>
      <c r="B477" s="14"/>
      <c r="C477" s="14"/>
      <c r="D477" s="15" t="s">
        <v>82</v>
      </c>
      <c r="E477" s="14"/>
      <c r="F477" s="31"/>
      <c r="G477" s="31"/>
    </row>
    <row r="478" spans="1:7">
      <c r="A478" s="16" t="s">
        <v>619</v>
      </c>
      <c r="B478" s="16" t="s">
        <v>15</v>
      </c>
      <c r="C478" s="16" t="s">
        <v>20</v>
      </c>
      <c r="D478" s="17" t="s">
        <v>84</v>
      </c>
      <c r="E478" s="18">
        <v>3</v>
      </c>
      <c r="F478" s="32">
        <v>0</v>
      </c>
      <c r="G478" s="33">
        <f>ROUND(E478*F478,2)</f>
        <v>0</v>
      </c>
    </row>
    <row r="479" spans="1:7" ht="337.5">
      <c r="A479" s="14"/>
      <c r="B479" s="14"/>
      <c r="C479" s="14"/>
      <c r="D479" s="15" t="s">
        <v>85</v>
      </c>
      <c r="E479" s="14"/>
      <c r="F479" s="31"/>
      <c r="G479" s="31"/>
    </row>
    <row r="480" spans="1:7">
      <c r="A480" s="14"/>
      <c r="B480" s="14"/>
      <c r="C480" s="14"/>
      <c r="D480" s="19" t="s">
        <v>620</v>
      </c>
      <c r="E480" s="18">
        <v>1</v>
      </c>
      <c r="F480" s="30">
        <f>G434+G436+G438+G440+G442+G444+G446+G448+G450+G452+G454+G456+G458+G460+G462+G464+G466+G468+G470+G472+G474+G476+G478</f>
        <v>0</v>
      </c>
      <c r="G480" s="30">
        <f>ROUND(F480*E480,2)</f>
        <v>0</v>
      </c>
    </row>
    <row r="481" spans="1:7" ht="0.95" customHeight="1">
      <c r="A481" s="20"/>
      <c r="B481" s="20"/>
      <c r="C481" s="20"/>
      <c r="D481" s="21"/>
      <c r="E481" s="20"/>
      <c r="F481" s="34"/>
      <c r="G481" s="34"/>
    </row>
    <row r="482" spans="1:7">
      <c r="A482" s="12" t="s">
        <v>621</v>
      </c>
      <c r="B482" s="12" t="s">
        <v>6</v>
      </c>
      <c r="C482" s="12" t="s">
        <v>7</v>
      </c>
      <c r="D482" s="13" t="s">
        <v>88</v>
      </c>
      <c r="E482" s="11">
        <f>E489</f>
        <v>1</v>
      </c>
      <c r="F482" s="30">
        <f>F489</f>
        <v>0</v>
      </c>
      <c r="G482" s="30">
        <f>G489</f>
        <v>0</v>
      </c>
    </row>
    <row r="483" spans="1:7" ht="22.5">
      <c r="A483" s="16" t="s">
        <v>622</v>
      </c>
      <c r="B483" s="16" t="s">
        <v>15</v>
      </c>
      <c r="C483" s="16" t="s">
        <v>16</v>
      </c>
      <c r="D483" s="17" t="s">
        <v>90</v>
      </c>
      <c r="E483" s="18">
        <v>93.44</v>
      </c>
      <c r="F483" s="32">
        <v>0</v>
      </c>
      <c r="G483" s="33">
        <f>ROUND(E483*F483,2)</f>
        <v>0</v>
      </c>
    </row>
    <row r="484" spans="1:7" ht="315">
      <c r="A484" s="14"/>
      <c r="B484" s="14"/>
      <c r="C484" s="14"/>
      <c r="D484" s="15" t="s">
        <v>623</v>
      </c>
      <c r="E484" s="14"/>
      <c r="F484" s="31"/>
      <c r="G484" s="31"/>
    </row>
    <row r="485" spans="1:7" ht="22.5">
      <c r="A485" s="16" t="s">
        <v>624</v>
      </c>
      <c r="B485" s="16" t="s">
        <v>15</v>
      </c>
      <c r="C485" s="16" t="s">
        <v>16</v>
      </c>
      <c r="D485" s="17" t="s">
        <v>93</v>
      </c>
      <c r="E485" s="18">
        <v>13.95</v>
      </c>
      <c r="F485" s="32">
        <v>0</v>
      </c>
      <c r="G485" s="33">
        <f>ROUND(E485*F485,2)</f>
        <v>0</v>
      </c>
    </row>
    <row r="486" spans="1:7" ht="315">
      <c r="A486" s="14"/>
      <c r="B486" s="14"/>
      <c r="C486" s="14"/>
      <c r="D486" s="15" t="s">
        <v>94</v>
      </c>
      <c r="E486" s="14"/>
      <c r="F486" s="31"/>
      <c r="G486" s="31"/>
    </row>
    <row r="487" spans="1:7" ht="22.5">
      <c r="A487" s="16" t="s">
        <v>625</v>
      </c>
      <c r="B487" s="16" t="s">
        <v>15</v>
      </c>
      <c r="C487" s="16" t="s">
        <v>20</v>
      </c>
      <c r="D487" s="17" t="s">
        <v>96</v>
      </c>
      <c r="E487" s="18">
        <v>5.0999999999999996</v>
      </c>
      <c r="F487" s="32">
        <v>0</v>
      </c>
      <c r="G487" s="33">
        <f>ROUND(E487*F487,2)</f>
        <v>0</v>
      </c>
    </row>
    <row r="488" spans="1:7" ht="112.5">
      <c r="A488" s="14"/>
      <c r="B488" s="14"/>
      <c r="C488" s="14"/>
      <c r="D488" s="15" t="s">
        <v>97</v>
      </c>
      <c r="E488" s="14"/>
      <c r="F488" s="31"/>
      <c r="G488" s="31"/>
    </row>
    <row r="489" spans="1:7">
      <c r="A489" s="14"/>
      <c r="B489" s="14"/>
      <c r="C489" s="14"/>
      <c r="D489" s="19" t="s">
        <v>626</v>
      </c>
      <c r="E489" s="18">
        <v>1</v>
      </c>
      <c r="F489" s="30">
        <f>G483+G485+G487</f>
        <v>0</v>
      </c>
      <c r="G489" s="30">
        <f>ROUND(F489*E489,2)</f>
        <v>0</v>
      </c>
    </row>
    <row r="490" spans="1:7" ht="0.95" customHeight="1">
      <c r="A490" s="20"/>
      <c r="B490" s="20"/>
      <c r="C490" s="20"/>
      <c r="D490" s="21"/>
      <c r="E490" s="20"/>
      <c r="F490" s="34"/>
      <c r="G490" s="34"/>
    </row>
    <row r="491" spans="1:7">
      <c r="A491" s="12" t="s">
        <v>627</v>
      </c>
      <c r="B491" s="12" t="s">
        <v>6</v>
      </c>
      <c r="C491" s="12" t="s">
        <v>7</v>
      </c>
      <c r="D491" s="13" t="s">
        <v>103</v>
      </c>
      <c r="E491" s="11">
        <f>E510</f>
        <v>1</v>
      </c>
      <c r="F491" s="30">
        <f>F510</f>
        <v>0</v>
      </c>
      <c r="G491" s="30">
        <f>G510</f>
        <v>0</v>
      </c>
    </row>
    <row r="492" spans="1:7">
      <c r="A492" s="16" t="s">
        <v>628</v>
      </c>
      <c r="B492" s="16" t="s">
        <v>15</v>
      </c>
      <c r="C492" s="16" t="s">
        <v>20</v>
      </c>
      <c r="D492" s="17" t="s">
        <v>105</v>
      </c>
      <c r="E492" s="18">
        <v>3</v>
      </c>
      <c r="F492" s="32">
        <v>0</v>
      </c>
      <c r="G492" s="33">
        <f>ROUND(E492*F492,2)</f>
        <v>0</v>
      </c>
    </row>
    <row r="493" spans="1:7" ht="382.5">
      <c r="A493" s="14"/>
      <c r="B493" s="14"/>
      <c r="C493" s="14"/>
      <c r="D493" s="15" t="s">
        <v>106</v>
      </c>
      <c r="E493" s="14"/>
      <c r="F493" s="31"/>
      <c r="G493" s="31"/>
    </row>
    <row r="494" spans="1:7">
      <c r="A494" s="16" t="s">
        <v>629</v>
      </c>
      <c r="B494" s="16" t="s">
        <v>15</v>
      </c>
      <c r="C494" s="16" t="s">
        <v>45</v>
      </c>
      <c r="D494" s="17" t="s">
        <v>108</v>
      </c>
      <c r="E494" s="18">
        <v>24</v>
      </c>
      <c r="F494" s="32">
        <v>0</v>
      </c>
      <c r="G494" s="33">
        <f>ROUND(E494*F494,2)</f>
        <v>0</v>
      </c>
    </row>
    <row r="495" spans="1:7" ht="101.25">
      <c r="A495" s="14"/>
      <c r="B495" s="14"/>
      <c r="C495" s="14"/>
      <c r="D495" s="15" t="s">
        <v>109</v>
      </c>
      <c r="E495" s="14"/>
      <c r="F495" s="31"/>
      <c r="G495" s="31"/>
    </row>
    <row r="496" spans="1:7">
      <c r="A496" s="16" t="s">
        <v>630</v>
      </c>
      <c r="B496" s="16" t="s">
        <v>15</v>
      </c>
      <c r="C496" s="16" t="s">
        <v>112</v>
      </c>
      <c r="D496" s="17" t="s">
        <v>111</v>
      </c>
      <c r="E496" s="18">
        <v>1.2</v>
      </c>
      <c r="F496" s="32">
        <v>0</v>
      </c>
      <c r="G496" s="33">
        <f>ROUND(E496*F496,2)</f>
        <v>0</v>
      </c>
    </row>
    <row r="497" spans="1:7" ht="90">
      <c r="A497" s="14"/>
      <c r="B497" s="14"/>
      <c r="C497" s="14"/>
      <c r="D497" s="15" t="s">
        <v>113</v>
      </c>
      <c r="E497" s="14"/>
      <c r="F497" s="31"/>
      <c r="G497" s="31"/>
    </row>
    <row r="498" spans="1:7">
      <c r="A498" s="16" t="s">
        <v>631</v>
      </c>
      <c r="B498" s="16" t="s">
        <v>15</v>
      </c>
      <c r="C498" s="16" t="s">
        <v>112</v>
      </c>
      <c r="D498" s="17" t="s">
        <v>115</v>
      </c>
      <c r="E498" s="18">
        <v>4.8</v>
      </c>
      <c r="F498" s="32">
        <v>0</v>
      </c>
      <c r="G498" s="33">
        <f>ROUND(E498*F498,2)</f>
        <v>0</v>
      </c>
    </row>
    <row r="499" spans="1:7" ht="315">
      <c r="A499" s="14"/>
      <c r="B499" s="14"/>
      <c r="C499" s="14"/>
      <c r="D499" s="15" t="s">
        <v>116</v>
      </c>
      <c r="E499" s="14"/>
      <c r="F499" s="31"/>
      <c r="G499" s="31"/>
    </row>
    <row r="500" spans="1:7" ht="22.5">
      <c r="A500" s="16" t="s">
        <v>632</v>
      </c>
      <c r="B500" s="16" t="s">
        <v>15</v>
      </c>
      <c r="C500" s="16" t="s">
        <v>112</v>
      </c>
      <c r="D500" s="17" t="s">
        <v>118</v>
      </c>
      <c r="E500" s="18">
        <v>4.8</v>
      </c>
      <c r="F500" s="32">
        <v>0</v>
      </c>
      <c r="G500" s="33">
        <f>ROUND(E500*F500,2)</f>
        <v>0</v>
      </c>
    </row>
    <row r="501" spans="1:7" ht="225">
      <c r="A501" s="14"/>
      <c r="B501" s="14"/>
      <c r="C501" s="14"/>
      <c r="D501" s="15" t="s">
        <v>119</v>
      </c>
      <c r="E501" s="14"/>
      <c r="F501" s="31"/>
      <c r="G501" s="31"/>
    </row>
    <row r="502" spans="1:7">
      <c r="A502" s="16" t="s">
        <v>633</v>
      </c>
      <c r="B502" s="16" t="s">
        <v>15</v>
      </c>
      <c r="C502" s="16" t="s">
        <v>112</v>
      </c>
      <c r="D502" s="17" t="s">
        <v>121</v>
      </c>
      <c r="E502" s="18">
        <v>4.8</v>
      </c>
      <c r="F502" s="32">
        <v>0</v>
      </c>
      <c r="G502" s="33">
        <f>ROUND(E502*F502,2)</f>
        <v>0</v>
      </c>
    </row>
    <row r="503" spans="1:7" ht="123.75">
      <c r="A503" s="14"/>
      <c r="B503" s="14"/>
      <c r="C503" s="14"/>
      <c r="D503" s="15" t="s">
        <v>122</v>
      </c>
      <c r="E503" s="14"/>
      <c r="F503" s="31"/>
      <c r="G503" s="31"/>
    </row>
    <row r="504" spans="1:7">
      <c r="A504" s="16" t="s">
        <v>634</v>
      </c>
      <c r="B504" s="16" t="s">
        <v>15</v>
      </c>
      <c r="C504" s="16" t="s">
        <v>16</v>
      </c>
      <c r="D504" s="17" t="s">
        <v>124</v>
      </c>
      <c r="E504" s="18">
        <v>6</v>
      </c>
      <c r="F504" s="32">
        <v>0</v>
      </c>
      <c r="G504" s="33">
        <f>ROUND(E504*F504,2)</f>
        <v>0</v>
      </c>
    </row>
    <row r="505" spans="1:7" ht="123.75">
      <c r="A505" s="14"/>
      <c r="B505" s="14"/>
      <c r="C505" s="14"/>
      <c r="D505" s="15" t="s">
        <v>125</v>
      </c>
      <c r="E505" s="14"/>
      <c r="F505" s="31"/>
      <c r="G505" s="31"/>
    </row>
    <row r="506" spans="1:7">
      <c r="A506" s="16" t="s">
        <v>635</v>
      </c>
      <c r="B506" s="16" t="s">
        <v>15</v>
      </c>
      <c r="C506" s="16" t="s">
        <v>20</v>
      </c>
      <c r="D506" s="17" t="s">
        <v>127</v>
      </c>
      <c r="E506" s="18">
        <v>3</v>
      </c>
      <c r="F506" s="32">
        <v>0</v>
      </c>
      <c r="G506" s="33">
        <f>ROUND(E506*F506,2)</f>
        <v>0</v>
      </c>
    </row>
    <row r="507" spans="1:7" ht="112.5">
      <c r="A507" s="14"/>
      <c r="B507" s="14"/>
      <c r="C507" s="14"/>
      <c r="D507" s="15" t="s">
        <v>128</v>
      </c>
      <c r="E507" s="14"/>
      <c r="F507" s="31"/>
      <c r="G507" s="31"/>
    </row>
    <row r="508" spans="1:7">
      <c r="A508" s="16" t="s">
        <v>636</v>
      </c>
      <c r="B508" s="16" t="s">
        <v>15</v>
      </c>
      <c r="C508" s="16" t="s">
        <v>20</v>
      </c>
      <c r="D508" s="17" t="s">
        <v>130</v>
      </c>
      <c r="E508" s="18">
        <v>9</v>
      </c>
      <c r="F508" s="32">
        <v>0</v>
      </c>
      <c r="G508" s="33">
        <f>ROUND(E508*F508,2)</f>
        <v>0</v>
      </c>
    </row>
    <row r="509" spans="1:7" ht="405">
      <c r="A509" s="14"/>
      <c r="B509" s="14"/>
      <c r="C509" s="14"/>
      <c r="D509" s="15" t="s">
        <v>131</v>
      </c>
      <c r="E509" s="14"/>
      <c r="F509" s="31"/>
      <c r="G509" s="31"/>
    </row>
    <row r="510" spans="1:7">
      <c r="A510" s="14"/>
      <c r="B510" s="14"/>
      <c r="C510" s="14"/>
      <c r="D510" s="19" t="s">
        <v>637</v>
      </c>
      <c r="E510" s="18">
        <v>1</v>
      </c>
      <c r="F510" s="30">
        <f>G492+G494+G496+G498+G500+G502+G504+G506+G508</f>
        <v>0</v>
      </c>
      <c r="G510" s="30">
        <f>ROUND(F510*E510,2)</f>
        <v>0</v>
      </c>
    </row>
    <row r="511" spans="1:7" ht="0.95" customHeight="1">
      <c r="A511" s="20"/>
      <c r="B511" s="20"/>
      <c r="C511" s="20"/>
      <c r="D511" s="21"/>
      <c r="E511" s="20"/>
      <c r="F511" s="34"/>
      <c r="G511" s="34"/>
    </row>
    <row r="512" spans="1:7">
      <c r="A512" s="12" t="s">
        <v>638</v>
      </c>
      <c r="B512" s="12" t="s">
        <v>6</v>
      </c>
      <c r="C512" s="12" t="s">
        <v>7</v>
      </c>
      <c r="D512" s="13" t="s">
        <v>134</v>
      </c>
      <c r="E512" s="11">
        <f>E531</f>
        <v>1</v>
      </c>
      <c r="F512" s="30">
        <f>F531</f>
        <v>0</v>
      </c>
      <c r="G512" s="30">
        <f>G531</f>
        <v>0</v>
      </c>
    </row>
    <row r="513" spans="1:7" ht="22.5">
      <c r="A513" s="16" t="s">
        <v>639</v>
      </c>
      <c r="B513" s="16" t="s">
        <v>15</v>
      </c>
      <c r="C513" s="16" t="s">
        <v>16</v>
      </c>
      <c r="D513" s="17" t="s">
        <v>136</v>
      </c>
      <c r="E513" s="18">
        <v>174.33</v>
      </c>
      <c r="F513" s="32">
        <v>0</v>
      </c>
      <c r="G513" s="33">
        <f>ROUND(E513*F513,2)</f>
        <v>0</v>
      </c>
    </row>
    <row r="514" spans="1:7" ht="157.5">
      <c r="A514" s="14"/>
      <c r="B514" s="14"/>
      <c r="C514" s="14"/>
      <c r="D514" s="15" t="s">
        <v>137</v>
      </c>
      <c r="E514" s="14"/>
      <c r="F514" s="31"/>
      <c r="G514" s="31"/>
    </row>
    <row r="515" spans="1:7" ht="22.5">
      <c r="A515" s="16" t="s">
        <v>640</v>
      </c>
      <c r="B515" s="16" t="s">
        <v>15</v>
      </c>
      <c r="C515" s="16" t="s">
        <v>16</v>
      </c>
      <c r="D515" s="17" t="s">
        <v>139</v>
      </c>
      <c r="E515" s="18">
        <v>169.2</v>
      </c>
      <c r="F515" s="32">
        <v>0</v>
      </c>
      <c r="G515" s="33">
        <f>ROUND(E515*F515,2)</f>
        <v>0</v>
      </c>
    </row>
    <row r="516" spans="1:7" ht="191.25">
      <c r="A516" s="14"/>
      <c r="B516" s="14"/>
      <c r="C516" s="14"/>
      <c r="D516" s="15" t="s">
        <v>140</v>
      </c>
      <c r="E516" s="14"/>
      <c r="F516" s="31"/>
      <c r="G516" s="31"/>
    </row>
    <row r="517" spans="1:7" ht="22.5">
      <c r="A517" s="16" t="s">
        <v>641</v>
      </c>
      <c r="B517" s="16" t="s">
        <v>15</v>
      </c>
      <c r="C517" s="16" t="s">
        <v>16</v>
      </c>
      <c r="D517" s="17" t="s">
        <v>142</v>
      </c>
      <c r="E517" s="18">
        <v>0</v>
      </c>
      <c r="F517" s="32">
        <v>0</v>
      </c>
      <c r="G517" s="33">
        <f>ROUND(E517*F517,2)</f>
        <v>0</v>
      </c>
    </row>
    <row r="518" spans="1:7" ht="191.25">
      <c r="A518" s="14"/>
      <c r="B518" s="14"/>
      <c r="C518" s="14"/>
      <c r="D518" s="15" t="s">
        <v>143</v>
      </c>
      <c r="E518" s="14"/>
      <c r="F518" s="31"/>
      <c r="G518" s="31"/>
    </row>
    <row r="519" spans="1:7">
      <c r="A519" s="16" t="s">
        <v>642</v>
      </c>
      <c r="B519" s="16" t="s">
        <v>15</v>
      </c>
      <c r="C519" s="16" t="s">
        <v>45</v>
      </c>
      <c r="D519" s="17" t="s">
        <v>145</v>
      </c>
      <c r="E519" s="18">
        <v>151.13999999999999</v>
      </c>
      <c r="F519" s="32">
        <v>0</v>
      </c>
      <c r="G519" s="33">
        <f>ROUND(E519*F519,2)</f>
        <v>0</v>
      </c>
    </row>
    <row r="520" spans="1:7" ht="135">
      <c r="A520" s="14"/>
      <c r="B520" s="14"/>
      <c r="C520" s="14"/>
      <c r="D520" s="15" t="s">
        <v>146</v>
      </c>
      <c r="E520" s="14"/>
      <c r="F520" s="31"/>
      <c r="G520" s="31"/>
    </row>
    <row r="521" spans="1:7">
      <c r="A521" s="16" t="s">
        <v>643</v>
      </c>
      <c r="B521" s="16" t="s">
        <v>15</v>
      </c>
      <c r="C521" s="16" t="s">
        <v>45</v>
      </c>
      <c r="D521" s="17" t="s">
        <v>148</v>
      </c>
      <c r="E521" s="18">
        <v>45.15</v>
      </c>
      <c r="F521" s="32">
        <v>0</v>
      </c>
      <c r="G521" s="33">
        <f>ROUND(E521*F521,2)</f>
        <v>0</v>
      </c>
    </row>
    <row r="522" spans="1:7" ht="191.25">
      <c r="A522" s="14"/>
      <c r="B522" s="14"/>
      <c r="C522" s="14"/>
      <c r="D522" s="15" t="s">
        <v>149</v>
      </c>
      <c r="E522" s="14"/>
      <c r="F522" s="31"/>
      <c r="G522" s="31"/>
    </row>
    <row r="523" spans="1:7">
      <c r="A523" s="16" t="s">
        <v>644</v>
      </c>
      <c r="B523" s="16" t="s">
        <v>15</v>
      </c>
      <c r="C523" s="16" t="s">
        <v>45</v>
      </c>
      <c r="D523" s="17" t="s">
        <v>151</v>
      </c>
      <c r="E523" s="18">
        <v>0</v>
      </c>
      <c r="F523" s="32">
        <v>0</v>
      </c>
      <c r="G523" s="33">
        <f>ROUND(E523*F523,2)</f>
        <v>0</v>
      </c>
    </row>
    <row r="524" spans="1:7" ht="135">
      <c r="A524" s="14"/>
      <c r="B524" s="14"/>
      <c r="C524" s="14"/>
      <c r="D524" s="15" t="s">
        <v>645</v>
      </c>
      <c r="E524" s="14"/>
      <c r="F524" s="31"/>
      <c r="G524" s="31"/>
    </row>
    <row r="525" spans="1:7">
      <c r="A525" s="16" t="s">
        <v>646</v>
      </c>
      <c r="B525" s="16" t="s">
        <v>15</v>
      </c>
      <c r="C525" s="16" t="s">
        <v>16</v>
      </c>
      <c r="D525" s="17" t="s">
        <v>154</v>
      </c>
      <c r="E525" s="18">
        <v>174.33</v>
      </c>
      <c r="F525" s="32">
        <v>0</v>
      </c>
      <c r="G525" s="33">
        <f>ROUND(E525*F525,2)</f>
        <v>0</v>
      </c>
    </row>
    <row r="526" spans="1:7" ht="146.25">
      <c r="A526" s="14"/>
      <c r="B526" s="14"/>
      <c r="C526" s="14"/>
      <c r="D526" s="15" t="s">
        <v>155</v>
      </c>
      <c r="E526" s="14"/>
      <c r="F526" s="31"/>
      <c r="G526" s="31"/>
    </row>
    <row r="527" spans="1:7" ht="22.5">
      <c r="A527" s="16" t="s">
        <v>647</v>
      </c>
      <c r="B527" s="16" t="s">
        <v>15</v>
      </c>
      <c r="C527" s="16" t="s">
        <v>45</v>
      </c>
      <c r="D527" s="17" t="s">
        <v>157</v>
      </c>
      <c r="E527" s="18">
        <v>1</v>
      </c>
      <c r="F527" s="32">
        <v>0</v>
      </c>
      <c r="G527" s="33">
        <f>ROUND(E527*F527,2)</f>
        <v>0</v>
      </c>
    </row>
    <row r="528" spans="1:7" ht="78.75">
      <c r="A528" s="14"/>
      <c r="B528" s="14"/>
      <c r="C528" s="14"/>
      <c r="D528" s="15" t="s">
        <v>158</v>
      </c>
      <c r="E528" s="14"/>
      <c r="F528" s="31"/>
      <c r="G528" s="31"/>
    </row>
    <row r="529" spans="1:7">
      <c r="A529" s="16" t="s">
        <v>648</v>
      </c>
      <c r="B529" s="16" t="s">
        <v>15</v>
      </c>
      <c r="C529" s="16" t="s">
        <v>45</v>
      </c>
      <c r="D529" s="17" t="s">
        <v>160</v>
      </c>
      <c r="E529" s="18">
        <v>3</v>
      </c>
      <c r="F529" s="32">
        <v>0</v>
      </c>
      <c r="G529" s="33">
        <f>ROUND(E529*F529,2)</f>
        <v>0</v>
      </c>
    </row>
    <row r="530" spans="1:7" ht="67.5">
      <c r="A530" s="14"/>
      <c r="B530" s="14"/>
      <c r="C530" s="14"/>
      <c r="D530" s="15" t="s">
        <v>161</v>
      </c>
      <c r="E530" s="14"/>
      <c r="F530" s="31"/>
      <c r="G530" s="31"/>
    </row>
    <row r="531" spans="1:7">
      <c r="A531" s="14"/>
      <c r="B531" s="14"/>
      <c r="C531" s="14"/>
      <c r="D531" s="19" t="s">
        <v>649</v>
      </c>
      <c r="E531" s="18">
        <v>1</v>
      </c>
      <c r="F531" s="30">
        <f>G513+G515+G517+G519+G521+G523+G525+G527+G529</f>
        <v>0</v>
      </c>
      <c r="G531" s="30">
        <f>ROUND(F531*E531,2)</f>
        <v>0</v>
      </c>
    </row>
    <row r="532" spans="1:7" ht="0.95" customHeight="1">
      <c r="A532" s="20"/>
      <c r="B532" s="20"/>
      <c r="C532" s="20"/>
      <c r="D532" s="21"/>
      <c r="E532" s="20"/>
      <c r="F532" s="34"/>
      <c r="G532" s="34"/>
    </row>
    <row r="533" spans="1:7">
      <c r="A533" s="12" t="s">
        <v>650</v>
      </c>
      <c r="B533" s="12" t="s">
        <v>6</v>
      </c>
      <c r="C533" s="12" t="s">
        <v>7</v>
      </c>
      <c r="D533" s="13" t="s">
        <v>164</v>
      </c>
      <c r="E533" s="11">
        <f>E568</f>
        <v>1</v>
      </c>
      <c r="F533" s="30">
        <f>F568</f>
        <v>0</v>
      </c>
      <c r="G533" s="30">
        <f>G568</f>
        <v>0</v>
      </c>
    </row>
    <row r="534" spans="1:7">
      <c r="A534" s="16" t="s">
        <v>651</v>
      </c>
      <c r="B534" s="16" t="s">
        <v>15</v>
      </c>
      <c r="C534" s="16" t="s">
        <v>16</v>
      </c>
      <c r="D534" s="17" t="s">
        <v>166</v>
      </c>
      <c r="E534" s="18">
        <v>305.76</v>
      </c>
      <c r="F534" s="32">
        <v>0</v>
      </c>
      <c r="G534" s="33">
        <f>ROUND(E534*F534,2)</f>
        <v>0</v>
      </c>
    </row>
    <row r="535" spans="1:7" ht="281.25">
      <c r="A535" s="14"/>
      <c r="B535" s="14"/>
      <c r="C535" s="14"/>
      <c r="D535" s="15" t="s">
        <v>167</v>
      </c>
      <c r="E535" s="14"/>
      <c r="F535" s="31"/>
      <c r="G535" s="31"/>
    </row>
    <row r="536" spans="1:7">
      <c r="A536" s="16" t="s">
        <v>652</v>
      </c>
      <c r="B536" s="16" t="s">
        <v>15</v>
      </c>
      <c r="C536" s="16" t="s">
        <v>16</v>
      </c>
      <c r="D536" s="17" t="s">
        <v>169</v>
      </c>
      <c r="E536" s="18">
        <v>142.29</v>
      </c>
      <c r="F536" s="32">
        <v>0</v>
      </c>
      <c r="G536" s="33">
        <f>ROUND(E536*F536,2)</f>
        <v>0</v>
      </c>
    </row>
    <row r="537" spans="1:7" ht="270">
      <c r="A537" s="14"/>
      <c r="B537" s="14"/>
      <c r="C537" s="14"/>
      <c r="D537" s="15" t="s">
        <v>170</v>
      </c>
      <c r="E537" s="14"/>
      <c r="F537" s="31"/>
      <c r="G537" s="31"/>
    </row>
    <row r="538" spans="1:7">
      <c r="A538" s="16" t="s">
        <v>653</v>
      </c>
      <c r="B538" s="16" t="s">
        <v>15</v>
      </c>
      <c r="C538" s="16" t="s">
        <v>45</v>
      </c>
      <c r="D538" s="17" t="s">
        <v>172</v>
      </c>
      <c r="E538" s="18">
        <v>16.399999999999999</v>
      </c>
      <c r="F538" s="32">
        <v>0</v>
      </c>
      <c r="G538" s="33">
        <f>ROUND(E538*F538,2)</f>
        <v>0</v>
      </c>
    </row>
    <row r="539" spans="1:7" ht="67.5">
      <c r="A539" s="14"/>
      <c r="B539" s="14"/>
      <c r="C539" s="14"/>
      <c r="D539" s="15" t="s">
        <v>173</v>
      </c>
      <c r="E539" s="14"/>
      <c r="F539" s="31"/>
      <c r="G539" s="31"/>
    </row>
    <row r="540" spans="1:7" ht="22.5">
      <c r="A540" s="16" t="s">
        <v>654</v>
      </c>
      <c r="B540" s="16" t="s">
        <v>15</v>
      </c>
      <c r="C540" s="16" t="s">
        <v>16</v>
      </c>
      <c r="D540" s="17" t="s">
        <v>175</v>
      </c>
      <c r="E540" s="18">
        <v>320.08</v>
      </c>
      <c r="F540" s="32">
        <v>0</v>
      </c>
      <c r="G540" s="33">
        <f>ROUND(E540*F540,2)</f>
        <v>0</v>
      </c>
    </row>
    <row r="541" spans="1:7" ht="236.25">
      <c r="A541" s="14"/>
      <c r="B541" s="14"/>
      <c r="C541" s="14"/>
      <c r="D541" s="15" t="s">
        <v>176</v>
      </c>
      <c r="E541" s="14"/>
      <c r="F541" s="31"/>
      <c r="G541" s="31"/>
    </row>
    <row r="542" spans="1:7">
      <c r="A542" s="16" t="s">
        <v>655</v>
      </c>
      <c r="B542" s="16" t="s">
        <v>15</v>
      </c>
      <c r="C542" s="16" t="s">
        <v>45</v>
      </c>
      <c r="D542" s="17" t="s">
        <v>178</v>
      </c>
      <c r="E542" s="18">
        <v>24</v>
      </c>
      <c r="F542" s="32">
        <v>0</v>
      </c>
      <c r="G542" s="33">
        <f>ROUND(E542*F542,2)</f>
        <v>0</v>
      </c>
    </row>
    <row r="543" spans="1:7" ht="78.75">
      <c r="A543" s="14"/>
      <c r="B543" s="14"/>
      <c r="C543" s="14"/>
      <c r="D543" s="15" t="s">
        <v>179</v>
      </c>
      <c r="E543" s="14"/>
      <c r="F543" s="31"/>
      <c r="G543" s="31"/>
    </row>
    <row r="544" spans="1:7">
      <c r="A544" s="16" t="s">
        <v>656</v>
      </c>
      <c r="B544" s="16" t="s">
        <v>15</v>
      </c>
      <c r="C544" s="16" t="s">
        <v>16</v>
      </c>
      <c r="D544" s="17" t="s">
        <v>181</v>
      </c>
      <c r="E544" s="18">
        <v>17.22</v>
      </c>
      <c r="F544" s="32">
        <v>0</v>
      </c>
      <c r="G544" s="33">
        <f>ROUND(E544*F544,2)</f>
        <v>0</v>
      </c>
    </row>
    <row r="545" spans="1:7" ht="123.75">
      <c r="A545" s="14"/>
      <c r="B545" s="14"/>
      <c r="C545" s="14"/>
      <c r="D545" s="15" t="s">
        <v>182</v>
      </c>
      <c r="E545" s="14"/>
      <c r="F545" s="31"/>
      <c r="G545" s="31"/>
    </row>
    <row r="546" spans="1:7">
      <c r="A546" s="16" t="s">
        <v>657</v>
      </c>
      <c r="B546" s="16" t="s">
        <v>15</v>
      </c>
      <c r="C546" s="16" t="s">
        <v>16</v>
      </c>
      <c r="D546" s="17" t="s">
        <v>184</v>
      </c>
      <c r="E546" s="18">
        <v>0</v>
      </c>
      <c r="F546" s="32">
        <v>0</v>
      </c>
      <c r="G546" s="33">
        <f>ROUND(E546*F546,2)</f>
        <v>0</v>
      </c>
    </row>
    <row r="547" spans="1:7" ht="202.5">
      <c r="A547" s="14"/>
      <c r="B547" s="14"/>
      <c r="C547" s="14"/>
      <c r="D547" s="15" t="s">
        <v>185</v>
      </c>
      <c r="E547" s="14"/>
      <c r="F547" s="31"/>
      <c r="G547" s="31"/>
    </row>
    <row r="548" spans="1:7">
      <c r="A548" s="16" t="s">
        <v>658</v>
      </c>
      <c r="B548" s="16" t="s">
        <v>15</v>
      </c>
      <c r="C548" s="16" t="s">
        <v>20</v>
      </c>
      <c r="D548" s="17" t="s">
        <v>187</v>
      </c>
      <c r="E548" s="18">
        <v>0</v>
      </c>
      <c r="F548" s="32">
        <v>0</v>
      </c>
      <c r="G548" s="33">
        <f>ROUND(E548*F548,2)</f>
        <v>0</v>
      </c>
    </row>
    <row r="549" spans="1:7" ht="78.75">
      <c r="A549" s="14"/>
      <c r="B549" s="14"/>
      <c r="C549" s="14"/>
      <c r="D549" s="15" t="s">
        <v>188</v>
      </c>
      <c r="E549" s="14"/>
      <c r="F549" s="31"/>
      <c r="G549" s="31"/>
    </row>
    <row r="550" spans="1:7">
      <c r="A550" s="16" t="s">
        <v>659</v>
      </c>
      <c r="B550" s="16" t="s">
        <v>15</v>
      </c>
      <c r="C550" s="16" t="s">
        <v>45</v>
      </c>
      <c r="D550" s="17" t="s">
        <v>190</v>
      </c>
      <c r="E550" s="18">
        <v>0</v>
      </c>
      <c r="F550" s="32">
        <v>0</v>
      </c>
      <c r="G550" s="33">
        <f>ROUND(E550*F550,2)</f>
        <v>0</v>
      </c>
    </row>
    <row r="551" spans="1:7" ht="123.75">
      <c r="A551" s="14"/>
      <c r="B551" s="14"/>
      <c r="C551" s="14"/>
      <c r="D551" s="15" t="s">
        <v>191</v>
      </c>
      <c r="E551" s="14"/>
      <c r="F551" s="31"/>
      <c r="G551" s="31"/>
    </row>
    <row r="552" spans="1:7">
      <c r="A552" s="16" t="s">
        <v>660</v>
      </c>
      <c r="B552" s="16" t="s">
        <v>15</v>
      </c>
      <c r="C552" s="16" t="s">
        <v>16</v>
      </c>
      <c r="D552" s="17" t="s">
        <v>193</v>
      </c>
      <c r="E552" s="18">
        <v>4.2</v>
      </c>
      <c r="F552" s="32">
        <v>0</v>
      </c>
      <c r="G552" s="33">
        <f>ROUND(E552*F552,2)</f>
        <v>0</v>
      </c>
    </row>
    <row r="553" spans="1:7" ht="236.25">
      <c r="A553" s="14"/>
      <c r="B553" s="14"/>
      <c r="C553" s="14"/>
      <c r="D553" s="15" t="s">
        <v>194</v>
      </c>
      <c r="E553" s="14"/>
      <c r="F553" s="31"/>
      <c r="G553" s="31"/>
    </row>
    <row r="554" spans="1:7">
      <c r="A554" s="16" t="s">
        <v>661</v>
      </c>
      <c r="B554" s="16" t="s">
        <v>15</v>
      </c>
      <c r="C554" s="16" t="s">
        <v>16</v>
      </c>
      <c r="D554" s="17" t="s">
        <v>196</v>
      </c>
      <c r="E554" s="18">
        <v>190.8</v>
      </c>
      <c r="F554" s="32">
        <v>0</v>
      </c>
      <c r="G554" s="33">
        <f>ROUND(E554*F554,2)</f>
        <v>0</v>
      </c>
    </row>
    <row r="555" spans="1:7" ht="123.75">
      <c r="A555" s="14"/>
      <c r="B555" s="14"/>
      <c r="C555" s="14"/>
      <c r="D555" s="15" t="s">
        <v>197</v>
      </c>
      <c r="E555" s="14"/>
      <c r="F555" s="31"/>
      <c r="G555" s="31"/>
    </row>
    <row r="556" spans="1:7">
      <c r="A556" s="16" t="s">
        <v>662</v>
      </c>
      <c r="B556" s="16" t="s">
        <v>15</v>
      </c>
      <c r="C556" s="16" t="s">
        <v>16</v>
      </c>
      <c r="D556" s="17" t="s">
        <v>199</v>
      </c>
      <c r="E556" s="18">
        <v>190.8</v>
      </c>
      <c r="F556" s="32">
        <v>0</v>
      </c>
      <c r="G556" s="33">
        <f>ROUND(E556*F556,2)</f>
        <v>0</v>
      </c>
    </row>
    <row r="557" spans="1:7" ht="213.75">
      <c r="A557" s="14"/>
      <c r="B557" s="14"/>
      <c r="C557" s="14"/>
      <c r="D557" s="15" t="s">
        <v>200</v>
      </c>
      <c r="E557" s="14"/>
      <c r="F557" s="31"/>
      <c r="G557" s="31"/>
    </row>
    <row r="558" spans="1:7">
      <c r="A558" s="16" t="s">
        <v>663</v>
      </c>
      <c r="B558" s="16" t="s">
        <v>15</v>
      </c>
      <c r="C558" s="16" t="s">
        <v>16</v>
      </c>
      <c r="D558" s="17" t="s">
        <v>202</v>
      </c>
      <c r="E558" s="18">
        <v>163.29</v>
      </c>
      <c r="F558" s="32">
        <v>0</v>
      </c>
      <c r="G558" s="33">
        <f>ROUND(E558*F558,2)</f>
        <v>0</v>
      </c>
    </row>
    <row r="559" spans="1:7" ht="213.75">
      <c r="A559" s="14"/>
      <c r="B559" s="14"/>
      <c r="C559" s="14"/>
      <c r="D559" s="15" t="s">
        <v>203</v>
      </c>
      <c r="E559" s="14"/>
      <c r="F559" s="31"/>
      <c r="G559" s="31"/>
    </row>
    <row r="560" spans="1:7">
      <c r="A560" s="16" t="s">
        <v>664</v>
      </c>
      <c r="B560" s="16" t="s">
        <v>15</v>
      </c>
      <c r="C560" s="16" t="s">
        <v>16</v>
      </c>
      <c r="D560" s="17" t="s">
        <v>205</v>
      </c>
      <c r="E560" s="18">
        <v>10.199999999999999</v>
      </c>
      <c r="F560" s="32">
        <v>0</v>
      </c>
      <c r="G560" s="33">
        <f>ROUND(E560*F560,2)</f>
        <v>0</v>
      </c>
    </row>
    <row r="561" spans="1:7" ht="247.5">
      <c r="A561" s="14"/>
      <c r="B561" s="14"/>
      <c r="C561" s="14"/>
      <c r="D561" s="15" t="s">
        <v>206</v>
      </c>
      <c r="E561" s="14"/>
      <c r="F561" s="31"/>
      <c r="G561" s="31"/>
    </row>
    <row r="562" spans="1:7">
      <c r="A562" s="16" t="s">
        <v>665</v>
      </c>
      <c r="B562" s="16" t="s">
        <v>15</v>
      </c>
      <c r="C562" s="16" t="s">
        <v>16</v>
      </c>
      <c r="D562" s="17" t="s">
        <v>208</v>
      </c>
      <c r="E562" s="18">
        <v>21</v>
      </c>
      <c r="F562" s="32">
        <v>0</v>
      </c>
      <c r="G562" s="33">
        <f>ROUND(E562*F562,2)</f>
        <v>0</v>
      </c>
    </row>
    <row r="563" spans="1:7" ht="90">
      <c r="A563" s="14"/>
      <c r="B563" s="14"/>
      <c r="C563" s="14"/>
      <c r="D563" s="15" t="s">
        <v>209</v>
      </c>
      <c r="E563" s="14"/>
      <c r="F563" s="31"/>
      <c r="G563" s="31"/>
    </row>
    <row r="564" spans="1:7">
      <c r="A564" s="16" t="s">
        <v>666</v>
      </c>
      <c r="B564" s="16" t="s">
        <v>15</v>
      </c>
      <c r="C564" s="16" t="s">
        <v>16</v>
      </c>
      <c r="D564" s="17" t="s">
        <v>211</v>
      </c>
      <c r="E564" s="18">
        <v>0</v>
      </c>
      <c r="F564" s="32">
        <v>0</v>
      </c>
      <c r="G564" s="33">
        <f>ROUND(E564*F564,2)</f>
        <v>0</v>
      </c>
    </row>
    <row r="565" spans="1:7" ht="101.25">
      <c r="A565" s="14"/>
      <c r="B565" s="14"/>
      <c r="C565" s="14"/>
      <c r="D565" s="15" t="s">
        <v>212</v>
      </c>
      <c r="E565" s="14"/>
      <c r="F565" s="31"/>
      <c r="G565" s="31"/>
    </row>
    <row r="566" spans="1:7">
      <c r="A566" s="16" t="s">
        <v>667</v>
      </c>
      <c r="B566" s="16" t="s">
        <v>15</v>
      </c>
      <c r="C566" s="16" t="s">
        <v>45</v>
      </c>
      <c r="D566" s="17" t="s">
        <v>214</v>
      </c>
      <c r="E566" s="18">
        <v>0</v>
      </c>
      <c r="F566" s="32">
        <v>0</v>
      </c>
      <c r="G566" s="33">
        <f>ROUND(E566*F566,2)</f>
        <v>0</v>
      </c>
    </row>
    <row r="567" spans="1:7" ht="112.5">
      <c r="A567" s="14"/>
      <c r="B567" s="14"/>
      <c r="C567" s="14"/>
      <c r="D567" s="15" t="s">
        <v>215</v>
      </c>
      <c r="E567" s="14"/>
      <c r="F567" s="31"/>
      <c r="G567" s="31"/>
    </row>
    <row r="568" spans="1:7">
      <c r="A568" s="14"/>
      <c r="B568" s="14"/>
      <c r="C568" s="14"/>
      <c r="D568" s="19" t="s">
        <v>668</v>
      </c>
      <c r="E568" s="18">
        <v>1</v>
      </c>
      <c r="F568" s="30">
        <f>G534+G536+G538+G540+G542+G544+G546+G548+G550+G552+G554+G556+G558+G560+G562+G564+G566</f>
        <v>0</v>
      </c>
      <c r="G568" s="30">
        <f>ROUND(F568*E568,2)</f>
        <v>0</v>
      </c>
    </row>
    <row r="569" spans="1:7" ht="0.95" customHeight="1">
      <c r="A569" s="20"/>
      <c r="B569" s="20"/>
      <c r="C569" s="20"/>
      <c r="D569" s="21"/>
      <c r="E569" s="20"/>
      <c r="F569" s="34"/>
      <c r="G569" s="34"/>
    </row>
    <row r="570" spans="1:7">
      <c r="A570" s="12" t="s">
        <v>669</v>
      </c>
      <c r="B570" s="12" t="s">
        <v>6</v>
      </c>
      <c r="C570" s="12" t="s">
        <v>7</v>
      </c>
      <c r="D570" s="13" t="s">
        <v>218</v>
      </c>
      <c r="E570" s="11">
        <f>E597</f>
        <v>1</v>
      </c>
      <c r="F570" s="30">
        <f>F597</f>
        <v>0</v>
      </c>
      <c r="G570" s="30">
        <f>G597</f>
        <v>0</v>
      </c>
    </row>
    <row r="571" spans="1:7">
      <c r="A571" s="16" t="s">
        <v>670</v>
      </c>
      <c r="B571" s="16" t="s">
        <v>15</v>
      </c>
      <c r="C571" s="16" t="s">
        <v>20</v>
      </c>
      <c r="D571" s="17" t="s">
        <v>220</v>
      </c>
      <c r="E571" s="18">
        <v>2</v>
      </c>
      <c r="F571" s="32">
        <v>0</v>
      </c>
      <c r="G571" s="33">
        <f>ROUND(E571*F571,2)</f>
        <v>0</v>
      </c>
    </row>
    <row r="572" spans="1:7" ht="112.5">
      <c r="A572" s="14"/>
      <c r="B572" s="14"/>
      <c r="C572" s="14"/>
      <c r="D572" s="15" t="s">
        <v>221</v>
      </c>
      <c r="E572" s="14"/>
      <c r="F572" s="31"/>
      <c r="G572" s="31"/>
    </row>
    <row r="573" spans="1:7">
      <c r="A573" s="16" t="s">
        <v>671</v>
      </c>
      <c r="B573" s="16" t="s">
        <v>15</v>
      </c>
      <c r="C573" s="16" t="s">
        <v>20</v>
      </c>
      <c r="D573" s="17" t="s">
        <v>223</v>
      </c>
      <c r="E573" s="18">
        <v>18</v>
      </c>
      <c r="F573" s="32">
        <v>0</v>
      </c>
      <c r="G573" s="33">
        <f>ROUND(E573*F573,2)</f>
        <v>0</v>
      </c>
    </row>
    <row r="574" spans="1:7" ht="112.5">
      <c r="A574" s="14"/>
      <c r="B574" s="14"/>
      <c r="C574" s="14"/>
      <c r="D574" s="15" t="s">
        <v>224</v>
      </c>
      <c r="E574" s="14"/>
      <c r="F574" s="31"/>
      <c r="G574" s="31"/>
    </row>
    <row r="575" spans="1:7">
      <c r="A575" s="16" t="s">
        <v>672</v>
      </c>
      <c r="B575" s="16" t="s">
        <v>15</v>
      </c>
      <c r="C575" s="16" t="s">
        <v>20</v>
      </c>
      <c r="D575" s="17" t="s">
        <v>226</v>
      </c>
      <c r="E575" s="18">
        <v>22</v>
      </c>
      <c r="F575" s="32">
        <v>0</v>
      </c>
      <c r="G575" s="33">
        <f>ROUND(E575*F575,2)</f>
        <v>0</v>
      </c>
    </row>
    <row r="576" spans="1:7" ht="112.5">
      <c r="A576" s="14"/>
      <c r="B576" s="14"/>
      <c r="C576" s="14"/>
      <c r="D576" s="15" t="s">
        <v>227</v>
      </c>
      <c r="E576" s="14"/>
      <c r="F576" s="31"/>
      <c r="G576" s="31"/>
    </row>
    <row r="577" spans="1:7" ht="22.5">
      <c r="A577" s="16" t="s">
        <v>673</v>
      </c>
      <c r="B577" s="16" t="s">
        <v>15</v>
      </c>
      <c r="C577" s="16" t="s">
        <v>20</v>
      </c>
      <c r="D577" s="17" t="s">
        <v>229</v>
      </c>
      <c r="E577" s="18">
        <v>24</v>
      </c>
      <c r="F577" s="32">
        <v>0</v>
      </c>
      <c r="G577" s="33">
        <f>ROUND(E577*F577,2)</f>
        <v>0</v>
      </c>
    </row>
    <row r="578" spans="1:7" ht="146.25">
      <c r="A578" s="14"/>
      <c r="B578" s="14"/>
      <c r="C578" s="14"/>
      <c r="D578" s="15" t="s">
        <v>230</v>
      </c>
      <c r="E578" s="14"/>
      <c r="F578" s="31"/>
      <c r="G578" s="31"/>
    </row>
    <row r="579" spans="1:7">
      <c r="A579" s="16" t="s">
        <v>674</v>
      </c>
      <c r="B579" s="16" t="s">
        <v>15</v>
      </c>
      <c r="C579" s="16" t="s">
        <v>20</v>
      </c>
      <c r="D579" s="17" t="s">
        <v>232</v>
      </c>
      <c r="E579" s="18">
        <v>10</v>
      </c>
      <c r="F579" s="32">
        <v>0</v>
      </c>
      <c r="G579" s="33">
        <f>ROUND(E579*F579,2)</f>
        <v>0</v>
      </c>
    </row>
    <row r="580" spans="1:7" ht="146.25">
      <c r="A580" s="14"/>
      <c r="B580" s="14"/>
      <c r="C580" s="14"/>
      <c r="D580" s="15" t="s">
        <v>233</v>
      </c>
      <c r="E580" s="14"/>
      <c r="F580" s="31"/>
      <c r="G580" s="31"/>
    </row>
    <row r="581" spans="1:7">
      <c r="A581" s="16" t="s">
        <v>675</v>
      </c>
      <c r="B581" s="16" t="s">
        <v>15</v>
      </c>
      <c r="C581" s="16" t="s">
        <v>20</v>
      </c>
      <c r="D581" s="17" t="s">
        <v>235</v>
      </c>
      <c r="E581" s="18">
        <v>3</v>
      </c>
      <c r="F581" s="32">
        <v>0</v>
      </c>
      <c r="G581" s="33">
        <f>ROUND(E581*F581,2)</f>
        <v>0</v>
      </c>
    </row>
    <row r="582" spans="1:7" ht="180">
      <c r="A582" s="14"/>
      <c r="B582" s="14"/>
      <c r="C582" s="14"/>
      <c r="D582" s="15" t="s">
        <v>236</v>
      </c>
      <c r="E582" s="14"/>
      <c r="F582" s="31"/>
      <c r="G582" s="31"/>
    </row>
    <row r="583" spans="1:7">
      <c r="A583" s="16" t="s">
        <v>676</v>
      </c>
      <c r="B583" s="16" t="s">
        <v>15</v>
      </c>
      <c r="C583" s="16" t="s">
        <v>20</v>
      </c>
      <c r="D583" s="17" t="s">
        <v>238</v>
      </c>
      <c r="E583" s="18">
        <v>9</v>
      </c>
      <c r="F583" s="32">
        <v>0</v>
      </c>
      <c r="G583" s="33">
        <f>ROUND(E583*F583,2)</f>
        <v>0</v>
      </c>
    </row>
    <row r="584" spans="1:7" ht="180">
      <c r="A584" s="14"/>
      <c r="B584" s="14"/>
      <c r="C584" s="14"/>
      <c r="D584" s="15" t="s">
        <v>239</v>
      </c>
      <c r="E584" s="14"/>
      <c r="F584" s="31"/>
      <c r="G584" s="31"/>
    </row>
    <row r="585" spans="1:7" ht="22.5">
      <c r="A585" s="16" t="s">
        <v>677</v>
      </c>
      <c r="B585" s="16" t="s">
        <v>15</v>
      </c>
      <c r="C585" s="16" t="s">
        <v>20</v>
      </c>
      <c r="D585" s="17" t="s">
        <v>241</v>
      </c>
      <c r="E585" s="18">
        <v>0</v>
      </c>
      <c r="F585" s="32">
        <v>0</v>
      </c>
      <c r="G585" s="33">
        <f>ROUND(E585*F585,2)</f>
        <v>0</v>
      </c>
    </row>
    <row r="586" spans="1:7" ht="168.75">
      <c r="A586" s="14"/>
      <c r="B586" s="14"/>
      <c r="C586" s="14"/>
      <c r="D586" s="15" t="s">
        <v>242</v>
      </c>
      <c r="E586" s="14"/>
      <c r="F586" s="31"/>
      <c r="G586" s="31"/>
    </row>
    <row r="587" spans="1:7" ht="22.5">
      <c r="A587" s="16" t="s">
        <v>678</v>
      </c>
      <c r="B587" s="16" t="s">
        <v>15</v>
      </c>
      <c r="C587" s="16" t="s">
        <v>20</v>
      </c>
      <c r="D587" s="17" t="s">
        <v>244</v>
      </c>
      <c r="E587" s="18">
        <v>0</v>
      </c>
      <c r="F587" s="32">
        <v>0</v>
      </c>
      <c r="G587" s="33">
        <f>ROUND(E587*F587,2)</f>
        <v>0</v>
      </c>
    </row>
    <row r="588" spans="1:7" ht="180">
      <c r="A588" s="14"/>
      <c r="B588" s="14"/>
      <c r="C588" s="14"/>
      <c r="D588" s="15" t="s">
        <v>245</v>
      </c>
      <c r="E588" s="14"/>
      <c r="F588" s="31"/>
      <c r="G588" s="31"/>
    </row>
    <row r="589" spans="1:7" ht="22.5">
      <c r="A589" s="16" t="s">
        <v>679</v>
      </c>
      <c r="B589" s="16" t="s">
        <v>15</v>
      </c>
      <c r="C589" s="16" t="s">
        <v>20</v>
      </c>
      <c r="D589" s="17" t="s">
        <v>247</v>
      </c>
      <c r="E589" s="18">
        <v>6</v>
      </c>
      <c r="F589" s="32">
        <v>0</v>
      </c>
      <c r="G589" s="33">
        <f>ROUND(E589*F589,2)</f>
        <v>0</v>
      </c>
    </row>
    <row r="590" spans="1:7" ht="191.25">
      <c r="A590" s="14"/>
      <c r="B590" s="14"/>
      <c r="C590" s="14"/>
      <c r="D590" s="15" t="s">
        <v>248</v>
      </c>
      <c r="E590" s="14"/>
      <c r="F590" s="31"/>
      <c r="G590" s="31"/>
    </row>
    <row r="591" spans="1:7">
      <c r="A591" s="16" t="s">
        <v>680</v>
      </c>
      <c r="B591" s="16" t="s">
        <v>15</v>
      </c>
      <c r="C591" s="16" t="s">
        <v>16</v>
      </c>
      <c r="D591" s="17" t="s">
        <v>250</v>
      </c>
      <c r="E591" s="18">
        <v>12</v>
      </c>
      <c r="F591" s="32">
        <v>0</v>
      </c>
      <c r="G591" s="33">
        <f>ROUND(E591*F591,2)</f>
        <v>0</v>
      </c>
    </row>
    <row r="592" spans="1:7" ht="157.5">
      <c r="A592" s="14"/>
      <c r="B592" s="14"/>
      <c r="C592" s="14"/>
      <c r="D592" s="15" t="s">
        <v>251</v>
      </c>
      <c r="E592" s="14"/>
      <c r="F592" s="31"/>
      <c r="G592" s="31"/>
    </row>
    <row r="593" spans="1:7">
      <c r="A593" s="16" t="s">
        <v>681</v>
      </c>
      <c r="B593" s="16" t="s">
        <v>15</v>
      </c>
      <c r="C593" s="16" t="s">
        <v>682</v>
      </c>
      <c r="D593" s="17" t="s">
        <v>253</v>
      </c>
      <c r="E593" s="18">
        <v>0</v>
      </c>
      <c r="F593" s="32">
        <v>0</v>
      </c>
      <c r="G593" s="33">
        <f>ROUND(E593*F593,2)</f>
        <v>0</v>
      </c>
    </row>
    <row r="594" spans="1:7" ht="90">
      <c r="A594" s="14"/>
      <c r="B594" s="14"/>
      <c r="C594" s="14"/>
      <c r="D594" s="15" t="s">
        <v>254</v>
      </c>
      <c r="E594" s="14"/>
      <c r="F594" s="31"/>
      <c r="G594" s="31"/>
    </row>
    <row r="595" spans="1:7" ht="22.5">
      <c r="A595" s="16" t="s">
        <v>683</v>
      </c>
      <c r="B595" s="16" t="s">
        <v>15</v>
      </c>
      <c r="C595" s="16" t="s">
        <v>20</v>
      </c>
      <c r="D595" s="17" t="s">
        <v>256</v>
      </c>
      <c r="E595" s="18">
        <v>18</v>
      </c>
      <c r="F595" s="32">
        <v>0</v>
      </c>
      <c r="G595" s="33">
        <f>ROUND(E595*F595,2)</f>
        <v>0</v>
      </c>
    </row>
    <row r="596" spans="1:7" ht="180">
      <c r="A596" s="14"/>
      <c r="B596" s="14"/>
      <c r="C596" s="14"/>
      <c r="D596" s="15" t="s">
        <v>684</v>
      </c>
      <c r="E596" s="14"/>
      <c r="F596" s="31"/>
      <c r="G596" s="31"/>
    </row>
    <row r="597" spans="1:7">
      <c r="A597" s="14"/>
      <c r="B597" s="14"/>
      <c r="C597" s="14"/>
      <c r="D597" s="19" t="s">
        <v>685</v>
      </c>
      <c r="E597" s="18">
        <v>1</v>
      </c>
      <c r="F597" s="30">
        <f>G571+G573+G575+G577+G579+G581+G583+G585+G587+G589+G591+G593+G595</f>
        <v>0</v>
      </c>
      <c r="G597" s="30">
        <f>ROUND(F597*E597,2)</f>
        <v>0</v>
      </c>
    </row>
    <row r="598" spans="1:7" ht="0.95" customHeight="1">
      <c r="A598" s="20"/>
      <c r="B598" s="20"/>
      <c r="C598" s="20"/>
      <c r="D598" s="21"/>
      <c r="E598" s="20"/>
      <c r="F598" s="34"/>
      <c r="G598" s="34"/>
    </row>
    <row r="599" spans="1:7">
      <c r="A599" s="12" t="s">
        <v>686</v>
      </c>
      <c r="B599" s="12" t="s">
        <v>6</v>
      </c>
      <c r="C599" s="12" t="s">
        <v>7</v>
      </c>
      <c r="D599" s="13" t="s">
        <v>260</v>
      </c>
      <c r="E599" s="11">
        <f>E624</f>
        <v>1</v>
      </c>
      <c r="F599" s="30">
        <f>F624</f>
        <v>0</v>
      </c>
      <c r="G599" s="30">
        <f>G624</f>
        <v>0</v>
      </c>
    </row>
    <row r="600" spans="1:7">
      <c r="A600" s="16" t="s">
        <v>687</v>
      </c>
      <c r="B600" s="16" t="s">
        <v>15</v>
      </c>
      <c r="C600" s="16" t="s">
        <v>688</v>
      </c>
      <c r="D600" s="17" t="s">
        <v>262</v>
      </c>
      <c r="E600" s="18">
        <v>17.899999999999999</v>
      </c>
      <c r="F600" s="32">
        <v>0</v>
      </c>
      <c r="G600" s="33">
        <f>ROUND(E600*F600,2)</f>
        <v>0</v>
      </c>
    </row>
    <row r="601" spans="1:7" ht="258.75">
      <c r="A601" s="14"/>
      <c r="B601" s="14"/>
      <c r="C601" s="14"/>
      <c r="D601" s="15" t="s">
        <v>263</v>
      </c>
      <c r="E601" s="14"/>
      <c r="F601" s="31"/>
      <c r="G601" s="31"/>
    </row>
    <row r="602" spans="1:7">
      <c r="A602" s="16" t="s">
        <v>689</v>
      </c>
      <c r="B602" s="16" t="s">
        <v>15</v>
      </c>
      <c r="C602" s="16" t="s">
        <v>20</v>
      </c>
      <c r="D602" s="17" t="s">
        <v>265</v>
      </c>
      <c r="E602" s="18">
        <v>1</v>
      </c>
      <c r="F602" s="32">
        <v>0</v>
      </c>
      <c r="G602" s="33">
        <f>ROUND(E602*F602,2)</f>
        <v>0</v>
      </c>
    </row>
    <row r="603" spans="1:7" ht="90">
      <c r="A603" s="14"/>
      <c r="B603" s="14"/>
      <c r="C603" s="14"/>
      <c r="D603" s="15" t="s">
        <v>266</v>
      </c>
      <c r="E603" s="14"/>
      <c r="F603" s="31"/>
      <c r="G603" s="31"/>
    </row>
    <row r="604" spans="1:7">
      <c r="A604" s="16" t="s">
        <v>690</v>
      </c>
      <c r="B604" s="16" t="s">
        <v>15</v>
      </c>
      <c r="C604" s="16" t="s">
        <v>20</v>
      </c>
      <c r="D604" s="17" t="s">
        <v>268</v>
      </c>
      <c r="E604" s="18">
        <v>35</v>
      </c>
      <c r="F604" s="32">
        <v>0</v>
      </c>
      <c r="G604" s="33">
        <f>ROUND(E604*F604,2)</f>
        <v>0</v>
      </c>
    </row>
    <row r="605" spans="1:7" ht="123.75">
      <c r="A605" s="14"/>
      <c r="B605" s="14"/>
      <c r="C605" s="14"/>
      <c r="D605" s="15" t="s">
        <v>269</v>
      </c>
      <c r="E605" s="14"/>
      <c r="F605" s="31"/>
      <c r="G605" s="31"/>
    </row>
    <row r="606" spans="1:7">
      <c r="A606" s="16" t="s">
        <v>691</v>
      </c>
      <c r="B606" s="16" t="s">
        <v>15</v>
      </c>
      <c r="C606" s="16" t="s">
        <v>20</v>
      </c>
      <c r="D606" s="17" t="s">
        <v>271</v>
      </c>
      <c r="E606" s="18">
        <v>18</v>
      </c>
      <c r="F606" s="32">
        <v>0</v>
      </c>
      <c r="G606" s="33">
        <f>ROUND(E606*F606,2)</f>
        <v>0</v>
      </c>
    </row>
    <row r="607" spans="1:7" ht="101.25">
      <c r="A607" s="14"/>
      <c r="B607" s="14"/>
      <c r="C607" s="14"/>
      <c r="D607" s="15" t="s">
        <v>272</v>
      </c>
      <c r="E607" s="14"/>
      <c r="F607" s="31"/>
      <c r="G607" s="31"/>
    </row>
    <row r="608" spans="1:7">
      <c r="A608" s="16" t="s">
        <v>692</v>
      </c>
      <c r="B608" s="16" t="s">
        <v>15</v>
      </c>
      <c r="C608" s="16" t="s">
        <v>20</v>
      </c>
      <c r="D608" s="17" t="s">
        <v>274</v>
      </c>
      <c r="E608" s="18">
        <v>3</v>
      </c>
      <c r="F608" s="32">
        <v>0</v>
      </c>
      <c r="G608" s="33">
        <f>ROUND(E608*F608,2)</f>
        <v>0</v>
      </c>
    </row>
    <row r="609" spans="1:7" ht="90">
      <c r="A609" s="14"/>
      <c r="B609" s="14"/>
      <c r="C609" s="14"/>
      <c r="D609" s="15" t="s">
        <v>275</v>
      </c>
      <c r="E609" s="14"/>
      <c r="F609" s="31"/>
      <c r="G609" s="31"/>
    </row>
    <row r="610" spans="1:7">
      <c r="A610" s="16" t="s">
        <v>693</v>
      </c>
      <c r="B610" s="16" t="s">
        <v>15</v>
      </c>
      <c r="C610" s="16" t="s">
        <v>20</v>
      </c>
      <c r="D610" s="17" t="s">
        <v>277</v>
      </c>
      <c r="E610" s="18">
        <v>0</v>
      </c>
      <c r="F610" s="32">
        <v>0</v>
      </c>
      <c r="G610" s="33">
        <f>ROUND(E610*F610,2)</f>
        <v>0</v>
      </c>
    </row>
    <row r="611" spans="1:7" ht="123.75">
      <c r="A611" s="14"/>
      <c r="B611" s="14"/>
      <c r="C611" s="14"/>
      <c r="D611" s="15" t="s">
        <v>278</v>
      </c>
      <c r="E611" s="14"/>
      <c r="F611" s="31"/>
      <c r="G611" s="31"/>
    </row>
    <row r="612" spans="1:7" ht="22.5">
      <c r="A612" s="16" t="s">
        <v>694</v>
      </c>
      <c r="B612" s="16" t="s">
        <v>15</v>
      </c>
      <c r="C612" s="16" t="s">
        <v>20</v>
      </c>
      <c r="D612" s="17" t="s">
        <v>280</v>
      </c>
      <c r="E612" s="18">
        <v>25</v>
      </c>
      <c r="F612" s="32">
        <v>0</v>
      </c>
      <c r="G612" s="33">
        <f>ROUND(E612*F612,2)</f>
        <v>0</v>
      </c>
    </row>
    <row r="613" spans="1:7" ht="135">
      <c r="A613" s="14"/>
      <c r="B613" s="14"/>
      <c r="C613" s="14"/>
      <c r="D613" s="15" t="s">
        <v>281</v>
      </c>
      <c r="E613" s="14"/>
      <c r="F613" s="31"/>
      <c r="G613" s="31"/>
    </row>
    <row r="614" spans="1:7">
      <c r="A614" s="16" t="s">
        <v>695</v>
      </c>
      <c r="B614" s="16" t="s">
        <v>15</v>
      </c>
      <c r="C614" s="16" t="s">
        <v>20</v>
      </c>
      <c r="D614" s="17" t="s">
        <v>283</v>
      </c>
      <c r="E614" s="18">
        <v>35</v>
      </c>
      <c r="F614" s="32">
        <v>0</v>
      </c>
      <c r="G614" s="33">
        <f>ROUND(E614*F614,2)</f>
        <v>0</v>
      </c>
    </row>
    <row r="615" spans="1:7" ht="123.75">
      <c r="A615" s="14"/>
      <c r="B615" s="14"/>
      <c r="C615" s="14"/>
      <c r="D615" s="15" t="s">
        <v>284</v>
      </c>
      <c r="E615" s="14"/>
      <c r="F615" s="31"/>
      <c r="G615" s="31"/>
    </row>
    <row r="616" spans="1:7">
      <c r="A616" s="16" t="s">
        <v>696</v>
      </c>
      <c r="B616" s="16" t="s">
        <v>15</v>
      </c>
      <c r="C616" s="16" t="s">
        <v>20</v>
      </c>
      <c r="D616" s="17" t="s">
        <v>286</v>
      </c>
      <c r="E616" s="18">
        <v>18</v>
      </c>
      <c r="F616" s="32">
        <v>0</v>
      </c>
      <c r="G616" s="33">
        <f>ROUND(E616*F616,2)</f>
        <v>0</v>
      </c>
    </row>
    <row r="617" spans="1:7" ht="112.5">
      <c r="A617" s="14"/>
      <c r="B617" s="14"/>
      <c r="C617" s="14"/>
      <c r="D617" s="15" t="s">
        <v>287</v>
      </c>
      <c r="E617" s="14"/>
      <c r="F617" s="31"/>
      <c r="G617" s="31"/>
    </row>
    <row r="618" spans="1:7">
      <c r="A618" s="16" t="s">
        <v>697</v>
      </c>
      <c r="B618" s="16" t="s">
        <v>15</v>
      </c>
      <c r="C618" s="16" t="s">
        <v>20</v>
      </c>
      <c r="D618" s="17" t="s">
        <v>289</v>
      </c>
      <c r="E618" s="18">
        <v>3</v>
      </c>
      <c r="F618" s="32">
        <v>0</v>
      </c>
      <c r="G618" s="33">
        <f>ROUND(E618*F618,2)</f>
        <v>0</v>
      </c>
    </row>
    <row r="619" spans="1:7" ht="135">
      <c r="A619" s="14"/>
      <c r="B619" s="14"/>
      <c r="C619" s="14"/>
      <c r="D619" s="15" t="s">
        <v>290</v>
      </c>
      <c r="E619" s="14"/>
      <c r="F619" s="31"/>
      <c r="G619" s="31"/>
    </row>
    <row r="620" spans="1:7">
      <c r="A620" s="16" t="s">
        <v>698</v>
      </c>
      <c r="B620" s="16" t="s">
        <v>15</v>
      </c>
      <c r="C620" s="16" t="s">
        <v>20</v>
      </c>
      <c r="D620" s="17" t="s">
        <v>292</v>
      </c>
      <c r="E620" s="18">
        <v>7</v>
      </c>
      <c r="F620" s="32">
        <v>0</v>
      </c>
      <c r="G620" s="33">
        <f>ROUND(E620*F620,2)</f>
        <v>0</v>
      </c>
    </row>
    <row r="621" spans="1:7" ht="146.25">
      <c r="A621" s="14"/>
      <c r="B621" s="14"/>
      <c r="C621" s="14"/>
      <c r="D621" s="15" t="s">
        <v>293</v>
      </c>
      <c r="E621" s="14"/>
      <c r="F621" s="31"/>
      <c r="G621" s="31"/>
    </row>
    <row r="622" spans="1:7">
      <c r="A622" s="16" t="s">
        <v>699</v>
      </c>
      <c r="B622" s="16" t="s">
        <v>15</v>
      </c>
      <c r="C622" s="16" t="s">
        <v>20</v>
      </c>
      <c r="D622" s="17" t="s">
        <v>295</v>
      </c>
      <c r="E622" s="18">
        <v>2</v>
      </c>
      <c r="F622" s="32">
        <v>0</v>
      </c>
      <c r="G622" s="33">
        <f>ROUND(E622*F622,2)</f>
        <v>0</v>
      </c>
    </row>
    <row r="623" spans="1:7" ht="90">
      <c r="A623" s="14"/>
      <c r="B623" s="14"/>
      <c r="C623" s="14"/>
      <c r="D623" s="15" t="s">
        <v>296</v>
      </c>
      <c r="E623" s="14"/>
      <c r="F623" s="31"/>
      <c r="G623" s="31"/>
    </row>
    <row r="624" spans="1:7">
      <c r="A624" s="14"/>
      <c r="B624" s="14"/>
      <c r="C624" s="14"/>
      <c r="D624" s="19" t="s">
        <v>700</v>
      </c>
      <c r="E624" s="18">
        <v>1</v>
      </c>
      <c r="F624" s="30">
        <f>G600+G602+G604+G606+G608+G610+G612+G614+G616+G618+G620+G622</f>
        <v>0</v>
      </c>
      <c r="G624" s="30">
        <f>ROUND(F624*E624,2)</f>
        <v>0</v>
      </c>
    </row>
    <row r="625" spans="1:7" ht="0.95" customHeight="1">
      <c r="A625" s="20"/>
      <c r="B625" s="20"/>
      <c r="C625" s="20"/>
      <c r="D625" s="21"/>
      <c r="E625" s="20"/>
      <c r="F625" s="34"/>
      <c r="G625" s="34"/>
    </row>
    <row r="626" spans="1:7">
      <c r="A626" s="12" t="s">
        <v>701</v>
      </c>
      <c r="B626" s="12" t="s">
        <v>6</v>
      </c>
      <c r="C626" s="12" t="s">
        <v>7</v>
      </c>
      <c r="D626" s="13" t="s">
        <v>299</v>
      </c>
      <c r="E626" s="11">
        <f>E663</f>
        <v>1</v>
      </c>
      <c r="F626" s="30">
        <f>F663</f>
        <v>0</v>
      </c>
      <c r="G626" s="30">
        <f>G663</f>
        <v>0</v>
      </c>
    </row>
    <row r="627" spans="1:7">
      <c r="A627" s="16" t="s">
        <v>702</v>
      </c>
      <c r="B627" s="16" t="s">
        <v>15</v>
      </c>
      <c r="C627" s="16" t="s">
        <v>45</v>
      </c>
      <c r="D627" s="17" t="s">
        <v>301</v>
      </c>
      <c r="E627" s="18">
        <v>10</v>
      </c>
      <c r="F627" s="32">
        <v>0</v>
      </c>
      <c r="G627" s="33">
        <f>ROUND(E627*F627,2)</f>
        <v>0</v>
      </c>
    </row>
    <row r="628" spans="1:7" ht="78.75">
      <c r="A628" s="14"/>
      <c r="B628" s="14"/>
      <c r="C628" s="14"/>
      <c r="D628" s="15" t="s">
        <v>302</v>
      </c>
      <c r="E628" s="14"/>
      <c r="F628" s="31"/>
      <c r="G628" s="31"/>
    </row>
    <row r="629" spans="1:7">
      <c r="A629" s="16" t="s">
        <v>703</v>
      </c>
      <c r="B629" s="16" t="s">
        <v>15</v>
      </c>
      <c r="C629" s="16" t="s">
        <v>45</v>
      </c>
      <c r="D629" s="17" t="s">
        <v>304</v>
      </c>
      <c r="E629" s="18">
        <v>41</v>
      </c>
      <c r="F629" s="32">
        <v>0</v>
      </c>
      <c r="G629" s="33">
        <f>ROUND(E629*F629,2)</f>
        <v>0</v>
      </c>
    </row>
    <row r="630" spans="1:7" ht="78.75">
      <c r="A630" s="14"/>
      <c r="B630" s="14"/>
      <c r="C630" s="14"/>
      <c r="D630" s="15" t="s">
        <v>305</v>
      </c>
      <c r="E630" s="14"/>
      <c r="F630" s="31"/>
      <c r="G630" s="31"/>
    </row>
    <row r="631" spans="1:7">
      <c r="A631" s="16" t="s">
        <v>704</v>
      </c>
      <c r="B631" s="16" t="s">
        <v>15</v>
      </c>
      <c r="C631" s="16" t="s">
        <v>45</v>
      </c>
      <c r="D631" s="17" t="s">
        <v>307</v>
      </c>
      <c r="E631" s="18">
        <v>0</v>
      </c>
      <c r="F631" s="32">
        <v>0</v>
      </c>
      <c r="G631" s="33">
        <f>ROUND(E631*F631,2)</f>
        <v>0</v>
      </c>
    </row>
    <row r="632" spans="1:7" ht="90">
      <c r="A632" s="14"/>
      <c r="B632" s="14"/>
      <c r="C632" s="14"/>
      <c r="D632" s="15" t="s">
        <v>308</v>
      </c>
      <c r="E632" s="14"/>
      <c r="F632" s="31"/>
      <c r="G632" s="31"/>
    </row>
    <row r="633" spans="1:7">
      <c r="A633" s="16" t="s">
        <v>705</v>
      </c>
      <c r="B633" s="16" t="s">
        <v>15</v>
      </c>
      <c r="C633" s="16" t="s">
        <v>45</v>
      </c>
      <c r="D633" s="17" t="s">
        <v>310</v>
      </c>
      <c r="E633" s="18">
        <v>6</v>
      </c>
      <c r="F633" s="32">
        <v>0</v>
      </c>
      <c r="G633" s="33">
        <f>ROUND(E633*F633,2)</f>
        <v>0</v>
      </c>
    </row>
    <row r="634" spans="1:7" ht="90">
      <c r="A634" s="14"/>
      <c r="B634" s="14"/>
      <c r="C634" s="14"/>
      <c r="D634" s="15" t="s">
        <v>311</v>
      </c>
      <c r="E634" s="14"/>
      <c r="F634" s="31"/>
      <c r="G634" s="31"/>
    </row>
    <row r="635" spans="1:7">
      <c r="A635" s="16" t="s">
        <v>706</v>
      </c>
      <c r="B635" s="16" t="s">
        <v>15</v>
      </c>
      <c r="C635" s="16" t="s">
        <v>45</v>
      </c>
      <c r="D635" s="17" t="s">
        <v>313</v>
      </c>
      <c r="E635" s="18">
        <v>32</v>
      </c>
      <c r="F635" s="32">
        <v>0</v>
      </c>
      <c r="G635" s="33">
        <f>ROUND(E635*F635,2)</f>
        <v>0</v>
      </c>
    </row>
    <row r="636" spans="1:7" ht="78.75">
      <c r="A636" s="14"/>
      <c r="B636" s="14"/>
      <c r="C636" s="14"/>
      <c r="D636" s="15" t="s">
        <v>314</v>
      </c>
      <c r="E636" s="14"/>
      <c r="F636" s="31"/>
      <c r="G636" s="31"/>
    </row>
    <row r="637" spans="1:7">
      <c r="A637" s="16" t="s">
        <v>707</v>
      </c>
      <c r="B637" s="16" t="s">
        <v>15</v>
      </c>
      <c r="C637" s="16" t="s">
        <v>20</v>
      </c>
      <c r="D637" s="17" t="s">
        <v>316</v>
      </c>
      <c r="E637" s="18">
        <v>3</v>
      </c>
      <c r="F637" s="32">
        <v>0</v>
      </c>
      <c r="G637" s="33">
        <f>ROUND(E637*F637,2)</f>
        <v>0</v>
      </c>
    </row>
    <row r="638" spans="1:7" ht="78.75">
      <c r="A638" s="14"/>
      <c r="B638" s="14"/>
      <c r="C638" s="14"/>
      <c r="D638" s="15" t="s">
        <v>317</v>
      </c>
      <c r="E638" s="14"/>
      <c r="F638" s="31"/>
      <c r="G638" s="31"/>
    </row>
    <row r="639" spans="1:7">
      <c r="A639" s="16" t="s">
        <v>708</v>
      </c>
      <c r="B639" s="16" t="s">
        <v>15</v>
      </c>
      <c r="C639" s="16" t="s">
        <v>20</v>
      </c>
      <c r="D639" s="17" t="s">
        <v>319</v>
      </c>
      <c r="E639" s="18">
        <v>10</v>
      </c>
      <c r="F639" s="32">
        <v>0</v>
      </c>
      <c r="G639" s="33">
        <f>ROUND(E639*F639,2)</f>
        <v>0</v>
      </c>
    </row>
    <row r="640" spans="1:7" ht="101.25">
      <c r="A640" s="14"/>
      <c r="B640" s="14"/>
      <c r="C640" s="14"/>
      <c r="D640" s="15" t="s">
        <v>320</v>
      </c>
      <c r="E640" s="14"/>
      <c r="F640" s="31"/>
      <c r="G640" s="31"/>
    </row>
    <row r="641" spans="1:7">
      <c r="A641" s="16" t="s">
        <v>709</v>
      </c>
      <c r="B641" s="16" t="s">
        <v>15</v>
      </c>
      <c r="C641" s="16" t="s">
        <v>20</v>
      </c>
      <c r="D641" s="17" t="s">
        <v>322</v>
      </c>
      <c r="E641" s="18">
        <v>0</v>
      </c>
      <c r="F641" s="32">
        <v>0</v>
      </c>
      <c r="G641" s="33">
        <f>ROUND(E641*F641,2)</f>
        <v>0</v>
      </c>
    </row>
    <row r="642" spans="1:7" ht="123.75">
      <c r="A642" s="14"/>
      <c r="B642" s="14"/>
      <c r="C642" s="14"/>
      <c r="D642" s="15" t="s">
        <v>323</v>
      </c>
      <c r="E642" s="14"/>
      <c r="F642" s="31"/>
      <c r="G642" s="31"/>
    </row>
    <row r="643" spans="1:7">
      <c r="A643" s="16" t="s">
        <v>710</v>
      </c>
      <c r="B643" s="16" t="s">
        <v>15</v>
      </c>
      <c r="C643" s="16" t="s">
        <v>45</v>
      </c>
      <c r="D643" s="17" t="s">
        <v>325</v>
      </c>
      <c r="E643" s="18">
        <v>0</v>
      </c>
      <c r="F643" s="32">
        <v>0</v>
      </c>
      <c r="G643" s="33">
        <f>ROUND(E643*F643,2)</f>
        <v>0</v>
      </c>
    </row>
    <row r="644" spans="1:7" ht="135">
      <c r="A644" s="14"/>
      <c r="B644" s="14"/>
      <c r="C644" s="14"/>
      <c r="D644" s="15" t="s">
        <v>326</v>
      </c>
      <c r="E644" s="14"/>
      <c r="F644" s="31"/>
      <c r="G644" s="31"/>
    </row>
    <row r="645" spans="1:7">
      <c r="A645" s="16" t="s">
        <v>711</v>
      </c>
      <c r="B645" s="16" t="s">
        <v>15</v>
      </c>
      <c r="C645" s="16" t="s">
        <v>45</v>
      </c>
      <c r="D645" s="17" t="s">
        <v>328</v>
      </c>
      <c r="E645" s="18">
        <v>33</v>
      </c>
      <c r="F645" s="32">
        <v>0</v>
      </c>
      <c r="G645" s="33">
        <f>ROUND(E645*F645,2)</f>
        <v>0</v>
      </c>
    </row>
    <row r="646" spans="1:7" ht="135">
      <c r="A646" s="14"/>
      <c r="B646" s="14"/>
      <c r="C646" s="14"/>
      <c r="D646" s="15" t="s">
        <v>329</v>
      </c>
      <c r="E646" s="14"/>
      <c r="F646" s="31"/>
      <c r="G646" s="31"/>
    </row>
    <row r="647" spans="1:7">
      <c r="A647" s="16" t="s">
        <v>712</v>
      </c>
      <c r="B647" s="16" t="s">
        <v>15</v>
      </c>
      <c r="C647" s="16" t="s">
        <v>45</v>
      </c>
      <c r="D647" s="17" t="s">
        <v>331</v>
      </c>
      <c r="E647" s="18">
        <v>3</v>
      </c>
      <c r="F647" s="32">
        <v>0</v>
      </c>
      <c r="G647" s="33">
        <f>ROUND(E647*F647,2)</f>
        <v>0</v>
      </c>
    </row>
    <row r="648" spans="1:7" ht="135">
      <c r="A648" s="14"/>
      <c r="B648" s="14"/>
      <c r="C648" s="14"/>
      <c r="D648" s="15" t="s">
        <v>332</v>
      </c>
      <c r="E648" s="14"/>
      <c r="F648" s="31"/>
      <c r="G648" s="31"/>
    </row>
    <row r="649" spans="1:7">
      <c r="A649" s="16" t="s">
        <v>713</v>
      </c>
      <c r="B649" s="16" t="s">
        <v>15</v>
      </c>
      <c r="C649" s="16" t="s">
        <v>45</v>
      </c>
      <c r="D649" s="17" t="s">
        <v>334</v>
      </c>
      <c r="E649" s="18">
        <v>10</v>
      </c>
      <c r="F649" s="32">
        <v>0</v>
      </c>
      <c r="G649" s="33">
        <f>ROUND(E649*F649,2)</f>
        <v>0</v>
      </c>
    </row>
    <row r="650" spans="1:7" ht="168.75">
      <c r="A650" s="14"/>
      <c r="B650" s="14"/>
      <c r="C650" s="14"/>
      <c r="D650" s="15" t="s">
        <v>335</v>
      </c>
      <c r="E650" s="14"/>
      <c r="F650" s="31"/>
      <c r="G650" s="31"/>
    </row>
    <row r="651" spans="1:7">
      <c r="A651" s="16" t="s">
        <v>714</v>
      </c>
      <c r="B651" s="16" t="s">
        <v>15</v>
      </c>
      <c r="C651" s="16" t="s">
        <v>45</v>
      </c>
      <c r="D651" s="17" t="s">
        <v>337</v>
      </c>
      <c r="E651" s="18">
        <v>0</v>
      </c>
      <c r="F651" s="32">
        <v>0</v>
      </c>
      <c r="G651" s="33">
        <f>ROUND(E651*F651,2)</f>
        <v>0</v>
      </c>
    </row>
    <row r="652" spans="1:7" ht="157.5">
      <c r="A652" s="14"/>
      <c r="B652" s="14"/>
      <c r="C652" s="14"/>
      <c r="D652" s="15" t="s">
        <v>338</v>
      </c>
      <c r="E652" s="14"/>
      <c r="F652" s="31"/>
      <c r="G652" s="31"/>
    </row>
    <row r="653" spans="1:7">
      <c r="A653" s="16" t="s">
        <v>715</v>
      </c>
      <c r="B653" s="16" t="s">
        <v>15</v>
      </c>
      <c r="C653" s="16" t="s">
        <v>20</v>
      </c>
      <c r="D653" s="17" t="s">
        <v>340</v>
      </c>
      <c r="E653" s="18">
        <v>1</v>
      </c>
      <c r="F653" s="32">
        <v>0</v>
      </c>
      <c r="G653" s="33">
        <f>ROUND(E653*F653,2)</f>
        <v>0</v>
      </c>
    </row>
    <row r="654" spans="1:7" ht="123.75">
      <c r="A654" s="14"/>
      <c r="B654" s="14"/>
      <c r="C654" s="14"/>
      <c r="D654" s="15" t="s">
        <v>341</v>
      </c>
      <c r="E654" s="14"/>
      <c r="F654" s="31"/>
      <c r="G654" s="31"/>
    </row>
    <row r="655" spans="1:7">
      <c r="A655" s="16" t="s">
        <v>716</v>
      </c>
      <c r="B655" s="16" t="s">
        <v>15</v>
      </c>
      <c r="C655" s="16" t="s">
        <v>45</v>
      </c>
      <c r="D655" s="17" t="s">
        <v>343</v>
      </c>
      <c r="E655" s="18">
        <v>10.5</v>
      </c>
      <c r="F655" s="32">
        <v>0</v>
      </c>
      <c r="G655" s="33">
        <f>ROUND(E655*F655,2)</f>
        <v>0</v>
      </c>
    </row>
    <row r="656" spans="1:7" ht="146.25">
      <c r="A656" s="14"/>
      <c r="B656" s="14"/>
      <c r="C656" s="14"/>
      <c r="D656" s="15" t="s">
        <v>344</v>
      </c>
      <c r="E656" s="14"/>
      <c r="F656" s="31"/>
      <c r="G656" s="31"/>
    </row>
    <row r="657" spans="1:7">
      <c r="A657" s="16" t="s">
        <v>717</v>
      </c>
      <c r="B657" s="16" t="s">
        <v>15</v>
      </c>
      <c r="C657" s="16" t="s">
        <v>45</v>
      </c>
      <c r="D657" s="17" t="s">
        <v>346</v>
      </c>
      <c r="E657" s="18">
        <v>12</v>
      </c>
      <c r="F657" s="32">
        <v>0</v>
      </c>
      <c r="G657" s="33">
        <f>ROUND(E657*F657,2)</f>
        <v>0</v>
      </c>
    </row>
    <row r="658" spans="1:7" ht="146.25">
      <c r="A658" s="14"/>
      <c r="B658" s="14"/>
      <c r="C658" s="14"/>
      <c r="D658" s="15" t="s">
        <v>347</v>
      </c>
      <c r="E658" s="14"/>
      <c r="F658" s="31"/>
      <c r="G658" s="31"/>
    </row>
    <row r="659" spans="1:7">
      <c r="A659" s="16" t="s">
        <v>718</v>
      </c>
      <c r="B659" s="16" t="s">
        <v>15</v>
      </c>
      <c r="C659" s="16" t="s">
        <v>20</v>
      </c>
      <c r="D659" s="17" t="s">
        <v>349</v>
      </c>
      <c r="E659" s="18">
        <v>3</v>
      </c>
      <c r="F659" s="32">
        <v>0</v>
      </c>
      <c r="G659" s="33">
        <f>ROUND(E659*F659,2)</f>
        <v>0</v>
      </c>
    </row>
    <row r="660" spans="1:7" ht="90">
      <c r="A660" s="14"/>
      <c r="B660" s="14"/>
      <c r="C660" s="14"/>
      <c r="D660" s="15" t="s">
        <v>719</v>
      </c>
      <c r="E660" s="14"/>
      <c r="F660" s="31"/>
      <c r="G660" s="31"/>
    </row>
    <row r="661" spans="1:7">
      <c r="A661" s="16" t="s">
        <v>720</v>
      </c>
      <c r="B661" s="16" t="s">
        <v>15</v>
      </c>
      <c r="C661" s="16" t="s">
        <v>20</v>
      </c>
      <c r="D661" s="17" t="s">
        <v>352</v>
      </c>
      <c r="E661" s="18">
        <v>18</v>
      </c>
      <c r="F661" s="32">
        <v>0</v>
      </c>
      <c r="G661" s="33">
        <f>ROUND(E661*F661,2)</f>
        <v>0</v>
      </c>
    </row>
    <row r="662" spans="1:7" ht="101.25">
      <c r="A662" s="14"/>
      <c r="B662" s="14"/>
      <c r="C662" s="14"/>
      <c r="D662" s="15" t="s">
        <v>353</v>
      </c>
      <c r="E662" s="14"/>
      <c r="F662" s="31"/>
      <c r="G662" s="31"/>
    </row>
    <row r="663" spans="1:7">
      <c r="A663" s="14"/>
      <c r="B663" s="14"/>
      <c r="C663" s="14"/>
      <c r="D663" s="19" t="s">
        <v>721</v>
      </c>
      <c r="E663" s="18">
        <v>1</v>
      </c>
      <c r="F663" s="30">
        <f>G627+G629+G631+G633+G635+G637+G639+G641+G643+G645+G647+G649+G651+G653+G655+G657+G659+G661</f>
        <v>0</v>
      </c>
      <c r="G663" s="30">
        <f>ROUND(F663*E663,2)</f>
        <v>0</v>
      </c>
    </row>
    <row r="664" spans="1:7" ht="0.95" customHeight="1">
      <c r="A664" s="20"/>
      <c r="B664" s="20"/>
      <c r="C664" s="20"/>
      <c r="D664" s="21"/>
      <c r="E664" s="20"/>
      <c r="F664" s="34"/>
      <c r="G664" s="34"/>
    </row>
    <row r="665" spans="1:7">
      <c r="A665" s="14"/>
      <c r="B665" s="14"/>
      <c r="C665" s="14"/>
      <c r="D665" s="19" t="s">
        <v>722</v>
      </c>
      <c r="E665" s="18">
        <v>1</v>
      </c>
      <c r="F665" s="30">
        <f>G432+G482+G491+G512+G533+G570+G599+G626</f>
        <v>0</v>
      </c>
      <c r="G665" s="30">
        <f>ROUND(F665*E665,2)</f>
        <v>0</v>
      </c>
    </row>
    <row r="666" spans="1:7" ht="0.95" customHeight="1">
      <c r="A666" s="20"/>
      <c r="B666" s="20"/>
      <c r="C666" s="20"/>
      <c r="D666" s="21"/>
      <c r="E666" s="20"/>
      <c r="F666" s="34"/>
      <c r="G666" s="34"/>
    </row>
    <row r="667" spans="1:7">
      <c r="A667" s="12" t="s">
        <v>723</v>
      </c>
      <c r="B667" s="12" t="s">
        <v>6</v>
      </c>
      <c r="C667" s="12" t="s">
        <v>7</v>
      </c>
      <c r="D667" s="13" t="s">
        <v>357</v>
      </c>
      <c r="E667" s="11">
        <f>E787</f>
        <v>1</v>
      </c>
      <c r="F667" s="30">
        <f>F787</f>
        <v>0</v>
      </c>
      <c r="G667" s="30">
        <f>G787</f>
        <v>0</v>
      </c>
    </row>
    <row r="668" spans="1:7">
      <c r="A668" s="12" t="s">
        <v>724</v>
      </c>
      <c r="B668" s="12" t="s">
        <v>6</v>
      </c>
      <c r="C668" s="12" t="s">
        <v>7</v>
      </c>
      <c r="D668" s="13" t="s">
        <v>359</v>
      </c>
      <c r="E668" s="11">
        <f>E730</f>
        <v>1</v>
      </c>
      <c r="F668" s="30">
        <f>F730</f>
        <v>0</v>
      </c>
      <c r="G668" s="30">
        <f>G730</f>
        <v>0</v>
      </c>
    </row>
    <row r="669" spans="1:7">
      <c r="A669" s="12" t="s">
        <v>725</v>
      </c>
      <c r="B669" s="12" t="s">
        <v>6</v>
      </c>
      <c r="C669" s="12" t="s">
        <v>7</v>
      </c>
      <c r="D669" s="13" t="s">
        <v>361</v>
      </c>
      <c r="E669" s="11">
        <f>E682</f>
        <v>1</v>
      </c>
      <c r="F669" s="30">
        <f>F682</f>
        <v>0</v>
      </c>
      <c r="G669" s="30">
        <f>G682</f>
        <v>0</v>
      </c>
    </row>
    <row r="670" spans="1:7">
      <c r="A670" s="16" t="s">
        <v>726</v>
      </c>
      <c r="B670" s="16" t="s">
        <v>15</v>
      </c>
      <c r="C670" s="16" t="s">
        <v>364</v>
      </c>
      <c r="D670" s="17" t="s">
        <v>363</v>
      </c>
      <c r="E670" s="18">
        <v>78</v>
      </c>
      <c r="F670" s="32">
        <v>0</v>
      </c>
      <c r="G670" s="33">
        <f>ROUND(E670*F670,2)</f>
        <v>0</v>
      </c>
    </row>
    <row r="671" spans="1:7" ht="123.75">
      <c r="A671" s="14"/>
      <c r="B671" s="14"/>
      <c r="C671" s="14"/>
      <c r="D671" s="22" t="s">
        <v>365</v>
      </c>
      <c r="E671" s="14"/>
      <c r="F671" s="31"/>
      <c r="G671" s="31"/>
    </row>
    <row r="672" spans="1:7">
      <c r="A672" s="16" t="s">
        <v>727</v>
      </c>
      <c r="B672" s="16" t="s">
        <v>15</v>
      </c>
      <c r="C672" s="16" t="s">
        <v>364</v>
      </c>
      <c r="D672" s="17" t="s">
        <v>367</v>
      </c>
      <c r="E672" s="18">
        <v>13</v>
      </c>
      <c r="F672" s="32">
        <v>0</v>
      </c>
      <c r="G672" s="33">
        <f>ROUND(E672*F672,2)</f>
        <v>0</v>
      </c>
    </row>
    <row r="673" spans="1:7" ht="123.75">
      <c r="A673" s="14"/>
      <c r="B673" s="14"/>
      <c r="C673" s="14"/>
      <c r="D673" s="22" t="s">
        <v>368</v>
      </c>
      <c r="E673" s="14"/>
      <c r="F673" s="31"/>
      <c r="G673" s="31"/>
    </row>
    <row r="674" spans="1:7">
      <c r="A674" s="16" t="s">
        <v>728</v>
      </c>
      <c r="B674" s="16" t="s">
        <v>15</v>
      </c>
      <c r="C674" s="16" t="s">
        <v>364</v>
      </c>
      <c r="D674" s="17" t="s">
        <v>370</v>
      </c>
      <c r="E674" s="18">
        <v>15</v>
      </c>
      <c r="F674" s="32">
        <v>0</v>
      </c>
      <c r="G674" s="33">
        <f>ROUND(E674*F674,2)</f>
        <v>0</v>
      </c>
    </row>
    <row r="675" spans="1:7" ht="123.75">
      <c r="A675" s="14"/>
      <c r="B675" s="14"/>
      <c r="C675" s="14"/>
      <c r="D675" s="22" t="s">
        <v>371</v>
      </c>
      <c r="E675" s="14"/>
      <c r="F675" s="31"/>
      <c r="G675" s="31"/>
    </row>
    <row r="676" spans="1:7">
      <c r="A676" s="16" t="s">
        <v>729</v>
      </c>
      <c r="B676" s="16" t="s">
        <v>15</v>
      </c>
      <c r="C676" s="16" t="s">
        <v>364</v>
      </c>
      <c r="D676" s="17" t="s">
        <v>373</v>
      </c>
      <c r="E676" s="18">
        <v>165</v>
      </c>
      <c r="F676" s="32">
        <v>0</v>
      </c>
      <c r="G676" s="33">
        <f>ROUND(E676*F676,2)</f>
        <v>0</v>
      </c>
    </row>
    <row r="677" spans="1:7" ht="123.75">
      <c r="A677" s="14"/>
      <c r="B677" s="14"/>
      <c r="C677" s="14"/>
      <c r="D677" s="22" t="s">
        <v>374</v>
      </c>
      <c r="E677" s="14"/>
      <c r="F677" s="31"/>
      <c r="G677" s="31"/>
    </row>
    <row r="678" spans="1:7">
      <c r="A678" s="16" t="s">
        <v>730</v>
      </c>
      <c r="B678" s="16" t="s">
        <v>15</v>
      </c>
      <c r="C678" s="16" t="s">
        <v>364</v>
      </c>
      <c r="D678" s="17" t="s">
        <v>376</v>
      </c>
      <c r="E678" s="18">
        <v>45</v>
      </c>
      <c r="F678" s="32">
        <v>0</v>
      </c>
      <c r="G678" s="33">
        <f>ROUND(E678*F678,2)</f>
        <v>0</v>
      </c>
    </row>
    <row r="679" spans="1:7" ht="123.75">
      <c r="A679" s="14"/>
      <c r="B679" s="14"/>
      <c r="C679" s="14"/>
      <c r="D679" s="22" t="s">
        <v>377</v>
      </c>
      <c r="E679" s="14"/>
      <c r="F679" s="31"/>
      <c r="G679" s="31"/>
    </row>
    <row r="680" spans="1:7" ht="22.5">
      <c r="A680" s="16" t="s">
        <v>731</v>
      </c>
      <c r="B680" s="16" t="s">
        <v>15</v>
      </c>
      <c r="C680" s="16" t="s">
        <v>364</v>
      </c>
      <c r="D680" s="17" t="s">
        <v>379</v>
      </c>
      <c r="E680" s="18">
        <v>4</v>
      </c>
      <c r="F680" s="32">
        <v>0</v>
      </c>
      <c r="G680" s="33">
        <f>ROUND(E680*F680,2)</f>
        <v>0</v>
      </c>
    </row>
    <row r="681" spans="1:7" ht="146.25">
      <c r="A681" s="14"/>
      <c r="B681" s="14"/>
      <c r="C681" s="14"/>
      <c r="D681" s="22" t="s">
        <v>380</v>
      </c>
      <c r="E681" s="14"/>
      <c r="F681" s="31"/>
      <c r="G681" s="31"/>
    </row>
    <row r="682" spans="1:7">
      <c r="A682" s="14"/>
      <c r="B682" s="14"/>
      <c r="C682" s="14"/>
      <c r="D682" s="19" t="s">
        <v>732</v>
      </c>
      <c r="E682" s="18">
        <v>1</v>
      </c>
      <c r="F682" s="30">
        <f>G670+G672+G674+G676+G678+G680</f>
        <v>0</v>
      </c>
      <c r="G682" s="30">
        <f>ROUND(F682*E682,2)</f>
        <v>0</v>
      </c>
    </row>
    <row r="683" spans="1:7" ht="0.95" customHeight="1">
      <c r="A683" s="20"/>
      <c r="B683" s="20"/>
      <c r="C683" s="20"/>
      <c r="D683" s="21"/>
      <c r="E683" s="20"/>
      <c r="F683" s="34"/>
      <c r="G683" s="34"/>
    </row>
    <row r="684" spans="1:7">
      <c r="A684" s="12" t="s">
        <v>733</v>
      </c>
      <c r="B684" s="12" t="s">
        <v>6</v>
      </c>
      <c r="C684" s="12" t="s">
        <v>7</v>
      </c>
      <c r="D684" s="13" t="s">
        <v>383</v>
      </c>
      <c r="E684" s="11">
        <f>E703</f>
        <v>1</v>
      </c>
      <c r="F684" s="30">
        <f>F703</f>
        <v>0</v>
      </c>
      <c r="G684" s="30">
        <f>G703</f>
        <v>0</v>
      </c>
    </row>
    <row r="685" spans="1:7">
      <c r="A685" s="16" t="s">
        <v>734</v>
      </c>
      <c r="B685" s="16" t="s">
        <v>15</v>
      </c>
      <c r="C685" s="16" t="s">
        <v>20</v>
      </c>
      <c r="D685" s="17" t="s">
        <v>385</v>
      </c>
      <c r="E685" s="18">
        <v>26</v>
      </c>
      <c r="F685" s="32">
        <v>0</v>
      </c>
      <c r="G685" s="33">
        <f>ROUND(E685*F685,2)</f>
        <v>0</v>
      </c>
    </row>
    <row r="686" spans="1:7" ht="56.25">
      <c r="A686" s="14"/>
      <c r="B686" s="14"/>
      <c r="C686" s="14"/>
      <c r="D686" s="15" t="s">
        <v>386</v>
      </c>
      <c r="E686" s="14"/>
      <c r="F686" s="31"/>
      <c r="G686" s="31"/>
    </row>
    <row r="687" spans="1:7">
      <c r="A687" s="16" t="s">
        <v>735</v>
      </c>
      <c r="B687" s="16" t="s">
        <v>15</v>
      </c>
      <c r="C687" s="16" t="s">
        <v>20</v>
      </c>
      <c r="D687" s="17" t="s">
        <v>388</v>
      </c>
      <c r="E687" s="18">
        <v>3</v>
      </c>
      <c r="F687" s="32">
        <v>0</v>
      </c>
      <c r="G687" s="33">
        <f>ROUND(E687*F687,2)</f>
        <v>0</v>
      </c>
    </row>
    <row r="688" spans="1:7" ht="112.5">
      <c r="A688" s="14"/>
      <c r="B688" s="14"/>
      <c r="C688" s="14"/>
      <c r="D688" s="15" t="s">
        <v>389</v>
      </c>
      <c r="E688" s="14"/>
      <c r="F688" s="31"/>
      <c r="G688" s="31"/>
    </row>
    <row r="689" spans="1:7">
      <c r="A689" s="16" t="s">
        <v>736</v>
      </c>
      <c r="B689" s="16" t="s">
        <v>15</v>
      </c>
      <c r="C689" s="16" t="s">
        <v>20</v>
      </c>
      <c r="D689" s="17" t="s">
        <v>391</v>
      </c>
      <c r="E689" s="18">
        <v>3</v>
      </c>
      <c r="F689" s="32">
        <v>0</v>
      </c>
      <c r="G689" s="33">
        <f>ROUND(E689*F689,2)</f>
        <v>0</v>
      </c>
    </row>
    <row r="690" spans="1:7" ht="90">
      <c r="A690" s="14"/>
      <c r="B690" s="14"/>
      <c r="C690" s="14"/>
      <c r="D690" s="15" t="s">
        <v>392</v>
      </c>
      <c r="E690" s="14"/>
      <c r="F690" s="31"/>
      <c r="G690" s="31"/>
    </row>
    <row r="691" spans="1:7">
      <c r="A691" s="16" t="s">
        <v>737</v>
      </c>
      <c r="B691" s="16" t="s">
        <v>15</v>
      </c>
      <c r="C691" s="16" t="s">
        <v>20</v>
      </c>
      <c r="D691" s="17" t="s">
        <v>394</v>
      </c>
      <c r="E691" s="18">
        <v>36</v>
      </c>
      <c r="F691" s="32">
        <v>0</v>
      </c>
      <c r="G691" s="33">
        <f>ROUND(E691*F691,2)</f>
        <v>0</v>
      </c>
    </row>
    <row r="692" spans="1:7" ht="56.25">
      <c r="A692" s="14"/>
      <c r="B692" s="14"/>
      <c r="C692" s="14"/>
      <c r="D692" s="15" t="s">
        <v>395</v>
      </c>
      <c r="E692" s="14"/>
      <c r="F692" s="31"/>
      <c r="G692" s="31"/>
    </row>
    <row r="693" spans="1:7">
      <c r="A693" s="16" t="s">
        <v>738</v>
      </c>
      <c r="B693" s="16" t="s">
        <v>15</v>
      </c>
      <c r="C693" s="16" t="s">
        <v>20</v>
      </c>
      <c r="D693" s="17" t="s">
        <v>397</v>
      </c>
      <c r="E693" s="18">
        <v>3</v>
      </c>
      <c r="F693" s="32">
        <v>0</v>
      </c>
      <c r="G693" s="33">
        <f>ROUND(E693*F693,2)</f>
        <v>0</v>
      </c>
    </row>
    <row r="694" spans="1:7" ht="56.25">
      <c r="A694" s="14"/>
      <c r="B694" s="14"/>
      <c r="C694" s="14"/>
      <c r="D694" s="15" t="s">
        <v>398</v>
      </c>
      <c r="E694" s="14"/>
      <c r="F694" s="31"/>
      <c r="G694" s="31"/>
    </row>
    <row r="695" spans="1:7">
      <c r="A695" s="16" t="s">
        <v>739</v>
      </c>
      <c r="B695" s="16" t="s">
        <v>15</v>
      </c>
      <c r="C695" s="16" t="s">
        <v>20</v>
      </c>
      <c r="D695" s="17" t="s">
        <v>400</v>
      </c>
      <c r="E695" s="18">
        <v>1</v>
      </c>
      <c r="F695" s="32">
        <v>0</v>
      </c>
      <c r="G695" s="33">
        <f>ROUND(E695*F695,2)</f>
        <v>0</v>
      </c>
    </row>
    <row r="696" spans="1:7" ht="56.25">
      <c r="A696" s="14"/>
      <c r="B696" s="14"/>
      <c r="C696" s="14"/>
      <c r="D696" s="15" t="s">
        <v>401</v>
      </c>
      <c r="E696" s="14"/>
      <c r="F696" s="31"/>
      <c r="G696" s="31"/>
    </row>
    <row r="697" spans="1:7">
      <c r="A697" s="16" t="s">
        <v>740</v>
      </c>
      <c r="B697" s="16" t="s">
        <v>15</v>
      </c>
      <c r="C697" s="16" t="s">
        <v>20</v>
      </c>
      <c r="D697" s="17" t="s">
        <v>403</v>
      </c>
      <c r="E697" s="18">
        <v>22</v>
      </c>
      <c r="F697" s="32">
        <v>0</v>
      </c>
      <c r="G697" s="33">
        <f>ROUND(E697*F697,2)</f>
        <v>0</v>
      </c>
    </row>
    <row r="698" spans="1:7" ht="56.25">
      <c r="A698" s="14"/>
      <c r="B698" s="14"/>
      <c r="C698" s="14"/>
      <c r="D698" s="15" t="s">
        <v>404</v>
      </c>
      <c r="E698" s="14"/>
      <c r="F698" s="31"/>
      <c r="G698" s="31"/>
    </row>
    <row r="699" spans="1:7" ht="22.5">
      <c r="A699" s="16" t="s">
        <v>741</v>
      </c>
      <c r="B699" s="16" t="s">
        <v>15</v>
      </c>
      <c r="C699" s="16" t="s">
        <v>20</v>
      </c>
      <c r="D699" s="17" t="s">
        <v>406</v>
      </c>
      <c r="E699" s="18">
        <v>4</v>
      </c>
      <c r="F699" s="32">
        <v>0</v>
      </c>
      <c r="G699" s="33">
        <f>ROUND(E699*F699,2)</f>
        <v>0</v>
      </c>
    </row>
    <row r="700" spans="1:7" ht="67.5">
      <c r="A700" s="14"/>
      <c r="B700" s="14"/>
      <c r="C700" s="14"/>
      <c r="D700" s="15" t="s">
        <v>407</v>
      </c>
      <c r="E700" s="14"/>
      <c r="F700" s="31"/>
      <c r="G700" s="31"/>
    </row>
    <row r="701" spans="1:7">
      <c r="A701" s="16" t="s">
        <v>742</v>
      </c>
      <c r="B701" s="16" t="s">
        <v>15</v>
      </c>
      <c r="C701" s="16" t="s">
        <v>410</v>
      </c>
      <c r="D701" s="17" t="s">
        <v>409</v>
      </c>
      <c r="E701" s="18">
        <v>4</v>
      </c>
      <c r="F701" s="32">
        <v>0</v>
      </c>
      <c r="G701" s="33">
        <f>ROUND(E701*F701,2)</f>
        <v>0</v>
      </c>
    </row>
    <row r="702" spans="1:7" ht="101.25">
      <c r="A702" s="14"/>
      <c r="B702" s="14"/>
      <c r="C702" s="14"/>
      <c r="D702" s="15" t="s">
        <v>411</v>
      </c>
      <c r="E702" s="14"/>
      <c r="F702" s="31"/>
      <c r="G702" s="31"/>
    </row>
    <row r="703" spans="1:7">
      <c r="A703" s="14"/>
      <c r="B703" s="14"/>
      <c r="C703" s="14"/>
      <c r="D703" s="19" t="s">
        <v>743</v>
      </c>
      <c r="E703" s="18">
        <v>1</v>
      </c>
      <c r="F703" s="30">
        <f>G685+G687+G689+G691+G693+G695+G697+G699+G701</f>
        <v>0</v>
      </c>
      <c r="G703" s="30">
        <f>ROUND(F703*E703,2)</f>
        <v>0</v>
      </c>
    </row>
    <row r="704" spans="1:7" ht="0.95" customHeight="1">
      <c r="A704" s="20"/>
      <c r="B704" s="20"/>
      <c r="C704" s="20"/>
      <c r="D704" s="21"/>
      <c r="E704" s="20"/>
      <c r="F704" s="34"/>
      <c r="G704" s="34"/>
    </row>
    <row r="705" spans="1:7">
      <c r="A705" s="12" t="s">
        <v>744</v>
      </c>
      <c r="B705" s="12" t="s">
        <v>6</v>
      </c>
      <c r="C705" s="12" t="s">
        <v>7</v>
      </c>
      <c r="D705" s="13" t="s">
        <v>414</v>
      </c>
      <c r="E705" s="11">
        <f>E710</f>
        <v>1</v>
      </c>
      <c r="F705" s="30">
        <f>F710</f>
        <v>0</v>
      </c>
      <c r="G705" s="30">
        <f>G710</f>
        <v>0</v>
      </c>
    </row>
    <row r="706" spans="1:7">
      <c r="A706" s="16" t="s">
        <v>745</v>
      </c>
      <c r="B706" s="16" t="s">
        <v>15</v>
      </c>
      <c r="C706" s="16" t="s">
        <v>3</v>
      </c>
      <c r="D706" s="17" t="s">
        <v>416</v>
      </c>
      <c r="E706" s="18">
        <v>1</v>
      </c>
      <c r="F706" s="32">
        <v>0</v>
      </c>
      <c r="G706" s="33">
        <f>ROUND(E706*F706,2)</f>
        <v>0</v>
      </c>
    </row>
    <row r="707" spans="1:7" ht="382.5">
      <c r="A707" s="14"/>
      <c r="B707" s="14"/>
      <c r="C707" s="14"/>
      <c r="D707" s="15" t="s">
        <v>417</v>
      </c>
      <c r="E707" s="14"/>
      <c r="F707" s="31"/>
      <c r="G707" s="31"/>
    </row>
    <row r="708" spans="1:7">
      <c r="A708" s="16" t="s">
        <v>746</v>
      </c>
      <c r="B708" s="16" t="s">
        <v>15</v>
      </c>
      <c r="C708" s="16" t="s">
        <v>3</v>
      </c>
      <c r="D708" s="17" t="s">
        <v>419</v>
      </c>
      <c r="E708" s="18">
        <v>6</v>
      </c>
      <c r="F708" s="32">
        <v>0</v>
      </c>
      <c r="G708" s="33">
        <f>ROUND(E708*F708,2)</f>
        <v>0</v>
      </c>
    </row>
    <row r="709" spans="1:7" ht="409.5">
      <c r="A709" s="14"/>
      <c r="B709" s="14"/>
      <c r="C709" s="14"/>
      <c r="D709" s="15" t="s">
        <v>420</v>
      </c>
      <c r="E709" s="14"/>
      <c r="F709" s="31"/>
      <c r="G709" s="31"/>
    </row>
    <row r="710" spans="1:7">
      <c r="A710" s="14"/>
      <c r="B710" s="14"/>
      <c r="C710" s="14"/>
      <c r="D710" s="19" t="s">
        <v>747</v>
      </c>
      <c r="E710" s="18">
        <v>1</v>
      </c>
      <c r="F710" s="30">
        <f>G706+G708</f>
        <v>0</v>
      </c>
      <c r="G710" s="30">
        <f>ROUND(F710*E710,2)</f>
        <v>0</v>
      </c>
    </row>
    <row r="711" spans="1:7" ht="0.95" customHeight="1">
      <c r="A711" s="20"/>
      <c r="B711" s="20"/>
      <c r="C711" s="20"/>
      <c r="D711" s="21"/>
      <c r="E711" s="20"/>
      <c r="F711" s="34"/>
      <c r="G711" s="34"/>
    </row>
    <row r="712" spans="1:7">
      <c r="A712" s="12" t="s">
        <v>748</v>
      </c>
      <c r="B712" s="12" t="s">
        <v>6</v>
      </c>
      <c r="C712" s="12" t="s">
        <v>7</v>
      </c>
      <c r="D712" s="13" t="s">
        <v>423</v>
      </c>
      <c r="E712" s="11">
        <f>E717</f>
        <v>1</v>
      </c>
      <c r="F712" s="30">
        <f>F717</f>
        <v>0</v>
      </c>
      <c r="G712" s="30">
        <f>G717</f>
        <v>0</v>
      </c>
    </row>
    <row r="713" spans="1:7" ht="22.5">
      <c r="A713" s="16" t="s">
        <v>749</v>
      </c>
      <c r="B713" s="16" t="s">
        <v>15</v>
      </c>
      <c r="C713" s="16" t="s">
        <v>364</v>
      </c>
      <c r="D713" s="17" t="s">
        <v>425</v>
      </c>
      <c r="E713" s="18">
        <v>79</v>
      </c>
      <c r="F713" s="32">
        <v>0</v>
      </c>
      <c r="G713" s="33">
        <f>ROUND(E713*F713,2)</f>
        <v>0</v>
      </c>
    </row>
    <row r="714" spans="1:7" ht="123.75">
      <c r="A714" s="14"/>
      <c r="B714" s="14"/>
      <c r="C714" s="14"/>
      <c r="D714" s="22" t="s">
        <v>426</v>
      </c>
      <c r="E714" s="14"/>
      <c r="F714" s="31"/>
      <c r="G714" s="31"/>
    </row>
    <row r="715" spans="1:7" ht="22.5">
      <c r="A715" s="16" t="s">
        <v>750</v>
      </c>
      <c r="B715" s="16" t="s">
        <v>15</v>
      </c>
      <c r="C715" s="16" t="s">
        <v>364</v>
      </c>
      <c r="D715" s="17" t="s">
        <v>428</v>
      </c>
      <c r="E715" s="18">
        <v>24</v>
      </c>
      <c r="F715" s="32">
        <v>0</v>
      </c>
      <c r="G715" s="33">
        <f>ROUND(E715*F715,2)</f>
        <v>0</v>
      </c>
    </row>
    <row r="716" spans="1:7" ht="123.75">
      <c r="A716" s="14"/>
      <c r="B716" s="14"/>
      <c r="C716" s="14"/>
      <c r="D716" s="22" t="s">
        <v>429</v>
      </c>
      <c r="E716" s="14"/>
      <c r="F716" s="31"/>
      <c r="G716" s="31"/>
    </row>
    <row r="717" spans="1:7">
      <c r="A717" s="14"/>
      <c r="B717" s="14"/>
      <c r="C717" s="14"/>
      <c r="D717" s="19" t="s">
        <v>751</v>
      </c>
      <c r="E717" s="18">
        <v>1</v>
      </c>
      <c r="F717" s="30">
        <f>G713+G715</f>
        <v>0</v>
      </c>
      <c r="G717" s="30">
        <f>ROUND(F717*E717,2)</f>
        <v>0</v>
      </c>
    </row>
    <row r="718" spans="1:7" ht="0.95" customHeight="1">
      <c r="A718" s="20"/>
      <c r="B718" s="20"/>
      <c r="C718" s="20"/>
      <c r="D718" s="21"/>
      <c r="E718" s="20"/>
      <c r="F718" s="34"/>
      <c r="G718" s="34"/>
    </row>
    <row r="719" spans="1:7">
      <c r="A719" s="12" t="s">
        <v>752</v>
      </c>
      <c r="B719" s="12" t="s">
        <v>6</v>
      </c>
      <c r="C719" s="12" t="s">
        <v>7</v>
      </c>
      <c r="D719" s="13" t="s">
        <v>432</v>
      </c>
      <c r="E719" s="11">
        <f>E728</f>
        <v>1</v>
      </c>
      <c r="F719" s="30">
        <f>F728</f>
        <v>0</v>
      </c>
      <c r="G719" s="30">
        <f>G728</f>
        <v>0</v>
      </c>
    </row>
    <row r="720" spans="1:7">
      <c r="A720" s="16" t="s">
        <v>734</v>
      </c>
      <c r="B720" s="16" t="s">
        <v>15</v>
      </c>
      <c r="C720" s="16" t="s">
        <v>20</v>
      </c>
      <c r="D720" s="17" t="s">
        <v>385</v>
      </c>
      <c r="E720" s="18">
        <v>25</v>
      </c>
      <c r="F720" s="32">
        <v>0</v>
      </c>
      <c r="G720" s="33">
        <f>ROUND(E720*F720,2)</f>
        <v>0</v>
      </c>
    </row>
    <row r="721" spans="1:7" ht="56.25">
      <c r="A721" s="14"/>
      <c r="B721" s="14"/>
      <c r="C721" s="14"/>
      <c r="D721" s="15" t="s">
        <v>386</v>
      </c>
      <c r="E721" s="14"/>
      <c r="F721" s="31"/>
      <c r="G721" s="31"/>
    </row>
    <row r="722" spans="1:7">
      <c r="A722" s="16" t="s">
        <v>739</v>
      </c>
      <c r="B722" s="16" t="s">
        <v>15</v>
      </c>
      <c r="C722" s="16" t="s">
        <v>20</v>
      </c>
      <c r="D722" s="17" t="s">
        <v>400</v>
      </c>
      <c r="E722" s="18">
        <v>0</v>
      </c>
      <c r="F722" s="32">
        <v>0</v>
      </c>
      <c r="G722" s="33">
        <f>ROUND(E722*F722,2)</f>
        <v>0</v>
      </c>
    </row>
    <row r="723" spans="1:7" ht="56.25">
      <c r="A723" s="14"/>
      <c r="B723" s="14"/>
      <c r="C723" s="14"/>
      <c r="D723" s="15" t="s">
        <v>401</v>
      </c>
      <c r="E723" s="14"/>
      <c r="F723" s="31"/>
      <c r="G723" s="31"/>
    </row>
    <row r="724" spans="1:7">
      <c r="A724" s="16" t="s">
        <v>740</v>
      </c>
      <c r="B724" s="16" t="s">
        <v>15</v>
      </c>
      <c r="C724" s="16" t="s">
        <v>20</v>
      </c>
      <c r="D724" s="17" t="s">
        <v>403</v>
      </c>
      <c r="E724" s="18">
        <v>0</v>
      </c>
      <c r="F724" s="32">
        <v>0</v>
      </c>
      <c r="G724" s="33">
        <f>ROUND(E724*F724,2)</f>
        <v>0</v>
      </c>
    </row>
    <row r="725" spans="1:7" ht="56.25">
      <c r="A725" s="14"/>
      <c r="B725" s="14"/>
      <c r="C725" s="14"/>
      <c r="D725" s="15" t="s">
        <v>404</v>
      </c>
      <c r="E725" s="14"/>
      <c r="F725" s="31"/>
      <c r="G725" s="31"/>
    </row>
    <row r="726" spans="1:7" ht="22.5">
      <c r="A726" s="16" t="s">
        <v>741</v>
      </c>
      <c r="B726" s="16" t="s">
        <v>15</v>
      </c>
      <c r="C726" s="16" t="s">
        <v>20</v>
      </c>
      <c r="D726" s="17" t="s">
        <v>406</v>
      </c>
      <c r="E726" s="18">
        <v>4</v>
      </c>
      <c r="F726" s="32">
        <v>0</v>
      </c>
      <c r="G726" s="33">
        <f>ROUND(E726*F726,2)</f>
        <v>0</v>
      </c>
    </row>
    <row r="727" spans="1:7" ht="67.5">
      <c r="A727" s="14"/>
      <c r="B727" s="14"/>
      <c r="C727" s="14"/>
      <c r="D727" s="15" t="s">
        <v>407</v>
      </c>
      <c r="E727" s="14"/>
      <c r="F727" s="31"/>
      <c r="G727" s="31"/>
    </row>
    <row r="728" spans="1:7">
      <c r="A728" s="14"/>
      <c r="B728" s="14"/>
      <c r="C728" s="14"/>
      <c r="D728" s="19" t="s">
        <v>753</v>
      </c>
      <c r="E728" s="18">
        <v>1</v>
      </c>
      <c r="F728" s="30">
        <f>G720+G722+G724+G726</f>
        <v>0</v>
      </c>
      <c r="G728" s="30">
        <f>ROUND(F728*E728,2)</f>
        <v>0</v>
      </c>
    </row>
    <row r="729" spans="1:7" ht="0.95" customHeight="1">
      <c r="A729" s="20"/>
      <c r="B729" s="20"/>
      <c r="C729" s="20"/>
      <c r="D729" s="21"/>
      <c r="E729" s="20"/>
      <c r="F729" s="34"/>
      <c r="G729" s="34"/>
    </row>
    <row r="730" spans="1:7">
      <c r="A730" s="14"/>
      <c r="B730" s="14"/>
      <c r="C730" s="14"/>
      <c r="D730" s="19" t="s">
        <v>754</v>
      </c>
      <c r="E730" s="18">
        <v>1</v>
      </c>
      <c r="F730" s="30">
        <f>G669+G684+G705+G712+G719</f>
        <v>0</v>
      </c>
      <c r="G730" s="30">
        <f>ROUND(F730*E730,2)</f>
        <v>0</v>
      </c>
    </row>
    <row r="731" spans="1:7" ht="0.95" customHeight="1">
      <c r="A731" s="20"/>
      <c r="B731" s="20"/>
      <c r="C731" s="20"/>
      <c r="D731" s="21"/>
      <c r="E731" s="20"/>
      <c r="F731" s="34"/>
      <c r="G731" s="34"/>
    </row>
    <row r="732" spans="1:7">
      <c r="A732" s="12" t="s">
        <v>755</v>
      </c>
      <c r="B732" s="12" t="s">
        <v>6</v>
      </c>
      <c r="C732" s="12" t="s">
        <v>7</v>
      </c>
      <c r="D732" s="13" t="s">
        <v>436</v>
      </c>
      <c r="E732" s="11">
        <f>E780</f>
        <v>1</v>
      </c>
      <c r="F732" s="30">
        <f>F780</f>
        <v>0</v>
      </c>
      <c r="G732" s="30">
        <f>G780</f>
        <v>0</v>
      </c>
    </row>
    <row r="733" spans="1:7">
      <c r="A733" s="12" t="s">
        <v>756</v>
      </c>
      <c r="B733" s="12" t="s">
        <v>6</v>
      </c>
      <c r="C733" s="12" t="s">
        <v>7</v>
      </c>
      <c r="D733" s="13" t="s">
        <v>438</v>
      </c>
      <c r="E733" s="11">
        <f>E750</f>
        <v>1</v>
      </c>
      <c r="F733" s="30">
        <f>F750</f>
        <v>0</v>
      </c>
      <c r="G733" s="30">
        <f>G750</f>
        <v>0</v>
      </c>
    </row>
    <row r="734" spans="1:7">
      <c r="A734" s="16" t="s">
        <v>757</v>
      </c>
      <c r="B734" s="16" t="s">
        <v>15</v>
      </c>
      <c r="C734" s="16" t="s">
        <v>16</v>
      </c>
      <c r="D734" s="17" t="s">
        <v>440</v>
      </c>
      <c r="E734" s="18">
        <v>8</v>
      </c>
      <c r="F734" s="32">
        <v>0</v>
      </c>
      <c r="G734" s="33">
        <f>ROUND(E734*F734,2)</f>
        <v>0</v>
      </c>
    </row>
    <row r="735" spans="1:7" ht="78.75">
      <c r="A735" s="14"/>
      <c r="B735" s="14"/>
      <c r="C735" s="14"/>
      <c r="D735" s="15" t="s">
        <v>441</v>
      </c>
      <c r="E735" s="14"/>
      <c r="F735" s="31"/>
      <c r="G735" s="31"/>
    </row>
    <row r="736" spans="1:7" ht="22.5">
      <c r="A736" s="16" t="s">
        <v>758</v>
      </c>
      <c r="B736" s="16" t="s">
        <v>15</v>
      </c>
      <c r="C736" s="16" t="s">
        <v>45</v>
      </c>
      <c r="D736" s="17" t="s">
        <v>443</v>
      </c>
      <c r="E736" s="18">
        <v>15</v>
      </c>
      <c r="F736" s="32">
        <v>0</v>
      </c>
      <c r="G736" s="33">
        <f>ROUND(E736*F736,2)</f>
        <v>0</v>
      </c>
    </row>
    <row r="737" spans="1:7" ht="67.5">
      <c r="A737" s="14"/>
      <c r="B737" s="14"/>
      <c r="C737" s="14"/>
      <c r="D737" s="15" t="s">
        <v>444</v>
      </c>
      <c r="E737" s="14"/>
      <c r="F737" s="31"/>
      <c r="G737" s="31"/>
    </row>
    <row r="738" spans="1:7" ht="22.5">
      <c r="A738" s="16" t="s">
        <v>759</v>
      </c>
      <c r="B738" s="16" t="s">
        <v>15</v>
      </c>
      <c r="C738" s="16" t="s">
        <v>45</v>
      </c>
      <c r="D738" s="17" t="s">
        <v>446</v>
      </c>
      <c r="E738" s="18">
        <v>30</v>
      </c>
      <c r="F738" s="32">
        <v>0</v>
      </c>
      <c r="G738" s="33">
        <f>ROUND(E738*F738,2)</f>
        <v>0</v>
      </c>
    </row>
    <row r="739" spans="1:7" ht="78.75">
      <c r="A739" s="14"/>
      <c r="B739" s="14"/>
      <c r="C739" s="14"/>
      <c r="D739" s="15" t="s">
        <v>447</v>
      </c>
      <c r="E739" s="14"/>
      <c r="F739" s="31"/>
      <c r="G739" s="31"/>
    </row>
    <row r="740" spans="1:7" ht="22.5">
      <c r="A740" s="16" t="s">
        <v>760</v>
      </c>
      <c r="B740" s="16" t="s">
        <v>15</v>
      </c>
      <c r="C740" s="16" t="s">
        <v>45</v>
      </c>
      <c r="D740" s="17" t="s">
        <v>449</v>
      </c>
      <c r="E740" s="18">
        <v>26</v>
      </c>
      <c r="F740" s="32">
        <v>0</v>
      </c>
      <c r="G740" s="33">
        <f>ROUND(E740*F740,2)</f>
        <v>0</v>
      </c>
    </row>
    <row r="741" spans="1:7" ht="78.75">
      <c r="A741" s="14"/>
      <c r="B741" s="14"/>
      <c r="C741" s="14"/>
      <c r="D741" s="15" t="s">
        <v>450</v>
      </c>
      <c r="E741" s="14"/>
      <c r="F741" s="31"/>
      <c r="G741" s="31"/>
    </row>
    <row r="742" spans="1:7" ht="22.5">
      <c r="A742" s="16" t="s">
        <v>761</v>
      </c>
      <c r="B742" s="16" t="s">
        <v>15</v>
      </c>
      <c r="C742" s="16" t="s">
        <v>45</v>
      </c>
      <c r="D742" s="17" t="s">
        <v>452</v>
      </c>
      <c r="E742" s="18">
        <v>9</v>
      </c>
      <c r="F742" s="32">
        <v>0</v>
      </c>
      <c r="G742" s="33">
        <f>ROUND(E742*F742,2)</f>
        <v>0</v>
      </c>
    </row>
    <row r="743" spans="1:7" ht="78.75">
      <c r="A743" s="14"/>
      <c r="B743" s="14"/>
      <c r="C743" s="14"/>
      <c r="D743" s="15" t="s">
        <v>453</v>
      </c>
      <c r="E743" s="14"/>
      <c r="F743" s="31"/>
      <c r="G743" s="31"/>
    </row>
    <row r="744" spans="1:7" ht="22.5">
      <c r="A744" s="16" t="s">
        <v>762</v>
      </c>
      <c r="B744" s="16" t="s">
        <v>15</v>
      </c>
      <c r="C744" s="16" t="s">
        <v>45</v>
      </c>
      <c r="D744" s="17" t="s">
        <v>455</v>
      </c>
      <c r="E744" s="18">
        <v>8</v>
      </c>
      <c r="F744" s="32">
        <v>0</v>
      </c>
      <c r="G744" s="33">
        <f>ROUND(E744*F744,2)</f>
        <v>0</v>
      </c>
    </row>
    <row r="745" spans="1:7" ht="78.75">
      <c r="A745" s="14"/>
      <c r="B745" s="14"/>
      <c r="C745" s="14"/>
      <c r="D745" s="15" t="s">
        <v>456</v>
      </c>
      <c r="E745" s="14"/>
      <c r="F745" s="31"/>
      <c r="G745" s="31"/>
    </row>
    <row r="746" spans="1:7" ht="22.5">
      <c r="A746" s="16" t="s">
        <v>763</v>
      </c>
      <c r="B746" s="16" t="s">
        <v>15</v>
      </c>
      <c r="C746" s="16" t="s">
        <v>45</v>
      </c>
      <c r="D746" s="17" t="s">
        <v>458</v>
      </c>
      <c r="E746" s="18">
        <v>30</v>
      </c>
      <c r="F746" s="32">
        <v>0</v>
      </c>
      <c r="G746" s="33">
        <f>ROUND(E746*F746,2)</f>
        <v>0</v>
      </c>
    </row>
    <row r="747" spans="1:7" ht="78.75">
      <c r="A747" s="14"/>
      <c r="B747" s="14"/>
      <c r="C747" s="14"/>
      <c r="D747" s="15" t="s">
        <v>459</v>
      </c>
      <c r="E747" s="14"/>
      <c r="F747" s="31"/>
      <c r="G747" s="31"/>
    </row>
    <row r="748" spans="1:7">
      <c r="A748" s="16" t="s">
        <v>764</v>
      </c>
      <c r="B748" s="16" t="s">
        <v>15</v>
      </c>
      <c r="C748" s="16" t="s">
        <v>3</v>
      </c>
      <c r="D748" s="17" t="s">
        <v>461</v>
      </c>
      <c r="E748" s="18">
        <v>8</v>
      </c>
      <c r="F748" s="32">
        <v>0</v>
      </c>
      <c r="G748" s="33">
        <f>ROUND(E748*F748,2)</f>
        <v>0</v>
      </c>
    </row>
    <row r="749" spans="1:7" ht="90">
      <c r="A749" s="14"/>
      <c r="B749" s="14"/>
      <c r="C749" s="14"/>
      <c r="D749" s="15" t="s">
        <v>462</v>
      </c>
      <c r="E749" s="14"/>
      <c r="F749" s="31"/>
      <c r="G749" s="31"/>
    </row>
    <row r="750" spans="1:7">
      <c r="A750" s="14"/>
      <c r="B750" s="14"/>
      <c r="C750" s="14"/>
      <c r="D750" s="19" t="s">
        <v>765</v>
      </c>
      <c r="E750" s="18">
        <v>1</v>
      </c>
      <c r="F750" s="30">
        <f>G734+G736+G738+G740+G742+G744+G746+G748</f>
        <v>0</v>
      </c>
      <c r="G750" s="30">
        <f>ROUND(F750*E750,2)</f>
        <v>0</v>
      </c>
    </row>
    <row r="751" spans="1:7" ht="0.95" customHeight="1">
      <c r="A751" s="20"/>
      <c r="B751" s="20"/>
      <c r="C751" s="20"/>
      <c r="D751" s="21"/>
      <c r="E751" s="20"/>
      <c r="F751" s="34"/>
      <c r="G751" s="34"/>
    </row>
    <row r="752" spans="1:7">
      <c r="A752" s="12" t="s">
        <v>766</v>
      </c>
      <c r="B752" s="12" t="s">
        <v>6</v>
      </c>
      <c r="C752" s="12" t="s">
        <v>7</v>
      </c>
      <c r="D752" s="13" t="s">
        <v>465</v>
      </c>
      <c r="E752" s="11">
        <f>E761</f>
        <v>1</v>
      </c>
      <c r="F752" s="30">
        <f>F761</f>
        <v>0</v>
      </c>
      <c r="G752" s="30">
        <f>G761</f>
        <v>0</v>
      </c>
    </row>
    <row r="753" spans="1:7" ht="22.5">
      <c r="A753" s="16" t="s">
        <v>767</v>
      </c>
      <c r="B753" s="16" t="s">
        <v>15</v>
      </c>
      <c r="C753" s="16" t="s">
        <v>20</v>
      </c>
      <c r="D753" s="17" t="s">
        <v>467</v>
      </c>
      <c r="E753" s="18">
        <v>1</v>
      </c>
      <c r="F753" s="32">
        <v>0</v>
      </c>
      <c r="G753" s="33">
        <f>ROUND(E753*F753,2)</f>
        <v>0</v>
      </c>
    </row>
    <row r="754" spans="1:7" ht="67.5">
      <c r="A754" s="14"/>
      <c r="B754" s="14"/>
      <c r="C754" s="14"/>
      <c r="D754" s="15" t="s">
        <v>468</v>
      </c>
      <c r="E754" s="14"/>
      <c r="F754" s="31"/>
      <c r="G754" s="31"/>
    </row>
    <row r="755" spans="1:7" ht="22.5">
      <c r="A755" s="16" t="s">
        <v>768</v>
      </c>
      <c r="B755" s="16" t="s">
        <v>15</v>
      </c>
      <c r="C755" s="16" t="s">
        <v>20</v>
      </c>
      <c r="D755" s="17" t="s">
        <v>470</v>
      </c>
      <c r="E755" s="18">
        <v>1</v>
      </c>
      <c r="F755" s="32">
        <v>0</v>
      </c>
      <c r="G755" s="33">
        <f>ROUND(E755*F755,2)</f>
        <v>0</v>
      </c>
    </row>
    <row r="756" spans="1:7" ht="191.25">
      <c r="A756" s="14"/>
      <c r="B756" s="14"/>
      <c r="C756" s="14"/>
      <c r="D756" s="15" t="s">
        <v>471</v>
      </c>
      <c r="E756" s="14"/>
      <c r="F756" s="31"/>
      <c r="G756" s="31"/>
    </row>
    <row r="757" spans="1:7" ht="22.5">
      <c r="A757" s="16" t="s">
        <v>769</v>
      </c>
      <c r="B757" s="16" t="s">
        <v>15</v>
      </c>
      <c r="C757" s="16" t="s">
        <v>20</v>
      </c>
      <c r="D757" s="17" t="s">
        <v>473</v>
      </c>
      <c r="E757" s="18">
        <v>44</v>
      </c>
      <c r="F757" s="32">
        <v>0</v>
      </c>
      <c r="G757" s="33">
        <f>ROUND(E757*F757,2)</f>
        <v>0</v>
      </c>
    </row>
    <row r="758" spans="1:7" ht="157.5">
      <c r="A758" s="14"/>
      <c r="B758" s="14"/>
      <c r="C758" s="14"/>
      <c r="D758" s="15" t="s">
        <v>474</v>
      </c>
      <c r="E758" s="14"/>
      <c r="F758" s="31"/>
      <c r="G758" s="31"/>
    </row>
    <row r="759" spans="1:7" ht="33.75">
      <c r="A759" s="16" t="s">
        <v>770</v>
      </c>
      <c r="B759" s="16" t="s">
        <v>15</v>
      </c>
      <c r="C759" s="16" t="s">
        <v>20</v>
      </c>
      <c r="D759" s="17" t="s">
        <v>476</v>
      </c>
      <c r="E759" s="18">
        <v>6</v>
      </c>
      <c r="F759" s="32">
        <v>0</v>
      </c>
      <c r="G759" s="33">
        <f>ROUND(E759*F759,2)</f>
        <v>0</v>
      </c>
    </row>
    <row r="760" spans="1:7" ht="157.5">
      <c r="A760" s="14"/>
      <c r="B760" s="14"/>
      <c r="C760" s="14"/>
      <c r="D760" s="15" t="s">
        <v>477</v>
      </c>
      <c r="E760" s="14"/>
      <c r="F760" s="31"/>
      <c r="G760" s="31"/>
    </row>
    <row r="761" spans="1:7">
      <c r="A761" s="14"/>
      <c r="B761" s="14"/>
      <c r="C761" s="14"/>
      <c r="D761" s="19" t="s">
        <v>771</v>
      </c>
      <c r="E761" s="18">
        <v>1</v>
      </c>
      <c r="F761" s="30">
        <f>G753+G755+G757+G759</f>
        <v>0</v>
      </c>
      <c r="G761" s="30">
        <f>ROUND(F761*E761,2)</f>
        <v>0</v>
      </c>
    </row>
    <row r="762" spans="1:7" ht="0.95" customHeight="1">
      <c r="A762" s="20"/>
      <c r="B762" s="20"/>
      <c r="C762" s="20"/>
      <c r="D762" s="21"/>
      <c r="E762" s="20"/>
      <c r="F762" s="34"/>
      <c r="G762" s="34"/>
    </row>
    <row r="763" spans="1:7">
      <c r="A763" s="12" t="s">
        <v>772</v>
      </c>
      <c r="B763" s="12" t="s">
        <v>6</v>
      </c>
      <c r="C763" s="12" t="s">
        <v>7</v>
      </c>
      <c r="D763" s="13" t="s">
        <v>480</v>
      </c>
      <c r="E763" s="11">
        <f>E778</f>
        <v>1</v>
      </c>
      <c r="F763" s="30">
        <f>F778</f>
        <v>0</v>
      </c>
      <c r="G763" s="30">
        <f>G778</f>
        <v>0</v>
      </c>
    </row>
    <row r="764" spans="1:7" ht="22.5">
      <c r="A764" s="16" t="s">
        <v>773</v>
      </c>
      <c r="B764" s="16" t="s">
        <v>15</v>
      </c>
      <c r="C764" s="16" t="s">
        <v>410</v>
      </c>
      <c r="D764" s="17" t="s">
        <v>482</v>
      </c>
      <c r="E764" s="18">
        <v>2</v>
      </c>
      <c r="F764" s="32">
        <v>0</v>
      </c>
      <c r="G764" s="33">
        <f>ROUND(E764*F764,2)</f>
        <v>0</v>
      </c>
    </row>
    <row r="765" spans="1:7" ht="236.25">
      <c r="A765" s="14"/>
      <c r="B765" s="14"/>
      <c r="C765" s="14"/>
      <c r="D765" s="15" t="s">
        <v>483</v>
      </c>
      <c r="E765" s="14"/>
      <c r="F765" s="31"/>
      <c r="G765" s="31"/>
    </row>
    <row r="766" spans="1:7" ht="22.5">
      <c r="A766" s="16" t="s">
        <v>774</v>
      </c>
      <c r="B766" s="16" t="s">
        <v>15</v>
      </c>
      <c r="C766" s="16" t="s">
        <v>410</v>
      </c>
      <c r="D766" s="17" t="s">
        <v>485</v>
      </c>
      <c r="E766" s="18">
        <v>1</v>
      </c>
      <c r="F766" s="32">
        <v>0</v>
      </c>
      <c r="G766" s="33">
        <f>ROUND(E766*F766,2)</f>
        <v>0</v>
      </c>
    </row>
    <row r="767" spans="1:7" ht="236.25">
      <c r="A767" s="14"/>
      <c r="B767" s="14"/>
      <c r="C767" s="14"/>
      <c r="D767" s="15" t="s">
        <v>486</v>
      </c>
      <c r="E767" s="14"/>
      <c r="F767" s="31"/>
      <c r="G767" s="31"/>
    </row>
    <row r="768" spans="1:7" ht="22.5">
      <c r="A768" s="16" t="s">
        <v>775</v>
      </c>
      <c r="B768" s="16" t="s">
        <v>15</v>
      </c>
      <c r="C768" s="16" t="s">
        <v>410</v>
      </c>
      <c r="D768" s="17" t="s">
        <v>488</v>
      </c>
      <c r="E768" s="18">
        <v>1</v>
      </c>
      <c r="F768" s="32">
        <v>0</v>
      </c>
      <c r="G768" s="33">
        <f>ROUND(E768*F768,2)</f>
        <v>0</v>
      </c>
    </row>
    <row r="769" spans="1:7" ht="225">
      <c r="A769" s="14"/>
      <c r="B769" s="14"/>
      <c r="C769" s="14"/>
      <c r="D769" s="15" t="s">
        <v>489</v>
      </c>
      <c r="E769" s="14"/>
      <c r="F769" s="31"/>
      <c r="G769" s="31"/>
    </row>
    <row r="770" spans="1:7" ht="22.5">
      <c r="A770" s="16" t="s">
        <v>776</v>
      </c>
      <c r="B770" s="16" t="s">
        <v>15</v>
      </c>
      <c r="C770" s="16" t="s">
        <v>410</v>
      </c>
      <c r="D770" s="17" t="s">
        <v>491</v>
      </c>
      <c r="E770" s="18">
        <v>0</v>
      </c>
      <c r="F770" s="32">
        <v>0</v>
      </c>
      <c r="G770" s="33">
        <f>ROUND(E770*F770,2)</f>
        <v>0</v>
      </c>
    </row>
    <row r="771" spans="1:7" ht="236.25">
      <c r="A771" s="14"/>
      <c r="B771" s="14"/>
      <c r="C771" s="14"/>
      <c r="D771" s="15" t="s">
        <v>492</v>
      </c>
      <c r="E771" s="14"/>
      <c r="F771" s="31"/>
      <c r="G771" s="31"/>
    </row>
    <row r="772" spans="1:7" ht="22.5">
      <c r="A772" s="16" t="s">
        <v>777</v>
      </c>
      <c r="B772" s="16" t="s">
        <v>15</v>
      </c>
      <c r="C772" s="16" t="s">
        <v>410</v>
      </c>
      <c r="D772" s="17" t="s">
        <v>494</v>
      </c>
      <c r="E772" s="18">
        <v>0</v>
      </c>
      <c r="F772" s="32">
        <v>0</v>
      </c>
      <c r="G772" s="33">
        <f>ROUND(E772*F772,2)</f>
        <v>0</v>
      </c>
    </row>
    <row r="773" spans="1:7" ht="225">
      <c r="A773" s="14"/>
      <c r="B773" s="14"/>
      <c r="C773" s="14"/>
      <c r="D773" s="15" t="s">
        <v>495</v>
      </c>
      <c r="E773" s="14"/>
      <c r="F773" s="31"/>
      <c r="G773" s="31"/>
    </row>
    <row r="774" spans="1:7" ht="22.5">
      <c r="A774" s="16" t="s">
        <v>778</v>
      </c>
      <c r="B774" s="16" t="s">
        <v>15</v>
      </c>
      <c r="C774" s="16" t="s">
        <v>410</v>
      </c>
      <c r="D774" s="17" t="s">
        <v>497</v>
      </c>
      <c r="E774" s="18">
        <v>0</v>
      </c>
      <c r="F774" s="32">
        <v>0</v>
      </c>
      <c r="G774" s="33">
        <f>ROUND(E774*F774,2)</f>
        <v>0</v>
      </c>
    </row>
    <row r="775" spans="1:7" ht="236.25">
      <c r="A775" s="14"/>
      <c r="B775" s="14"/>
      <c r="C775" s="14"/>
      <c r="D775" s="15" t="s">
        <v>498</v>
      </c>
      <c r="E775" s="14"/>
      <c r="F775" s="31"/>
      <c r="G775" s="31"/>
    </row>
    <row r="776" spans="1:7" ht="22.5">
      <c r="A776" s="16" t="s">
        <v>779</v>
      </c>
      <c r="B776" s="16" t="s">
        <v>15</v>
      </c>
      <c r="C776" s="16" t="s">
        <v>410</v>
      </c>
      <c r="D776" s="17" t="s">
        <v>500</v>
      </c>
      <c r="E776" s="18">
        <v>3</v>
      </c>
      <c r="F776" s="32">
        <v>0</v>
      </c>
      <c r="G776" s="33">
        <f>ROUND(E776*F776,2)</f>
        <v>0</v>
      </c>
    </row>
    <row r="777" spans="1:7" ht="168.75">
      <c r="A777" s="14"/>
      <c r="B777" s="14"/>
      <c r="C777" s="14"/>
      <c r="D777" s="15" t="s">
        <v>501</v>
      </c>
      <c r="E777" s="14"/>
      <c r="F777" s="31"/>
      <c r="G777" s="31"/>
    </row>
    <row r="778" spans="1:7">
      <c r="A778" s="14"/>
      <c r="B778" s="14"/>
      <c r="C778" s="14"/>
      <c r="D778" s="19" t="s">
        <v>780</v>
      </c>
      <c r="E778" s="18">
        <v>1</v>
      </c>
      <c r="F778" s="30">
        <f>G764+G766+G768+G770+G772+G774+G776</f>
        <v>0</v>
      </c>
      <c r="G778" s="30">
        <f>ROUND(F778*E778,2)</f>
        <v>0</v>
      </c>
    </row>
    <row r="779" spans="1:7" ht="0.95" customHeight="1">
      <c r="A779" s="20"/>
      <c r="B779" s="20"/>
      <c r="C779" s="20"/>
      <c r="D779" s="21"/>
      <c r="E779" s="20"/>
      <c r="F779" s="34"/>
      <c r="G779" s="34"/>
    </row>
    <row r="780" spans="1:7">
      <c r="A780" s="14"/>
      <c r="B780" s="14"/>
      <c r="C780" s="14"/>
      <c r="D780" s="19" t="s">
        <v>781</v>
      </c>
      <c r="E780" s="18">
        <v>1</v>
      </c>
      <c r="F780" s="30">
        <f>G733+G752+G763</f>
        <v>0</v>
      </c>
      <c r="G780" s="30">
        <f>ROUND(F780*E780,2)</f>
        <v>0</v>
      </c>
    </row>
    <row r="781" spans="1:7" ht="0.95" customHeight="1">
      <c r="A781" s="20"/>
      <c r="B781" s="20"/>
      <c r="C781" s="20"/>
      <c r="D781" s="21"/>
      <c r="E781" s="20"/>
      <c r="F781" s="34"/>
      <c r="G781" s="34"/>
    </row>
    <row r="782" spans="1:7">
      <c r="A782" s="12" t="s">
        <v>782</v>
      </c>
      <c r="B782" s="12" t="s">
        <v>6</v>
      </c>
      <c r="C782" s="12" t="s">
        <v>7</v>
      </c>
      <c r="D782" s="13" t="s">
        <v>505</v>
      </c>
      <c r="E782" s="11">
        <f>E785</f>
        <v>1</v>
      </c>
      <c r="F782" s="30">
        <f>F785</f>
        <v>0</v>
      </c>
      <c r="G782" s="30">
        <f>G785</f>
        <v>0</v>
      </c>
    </row>
    <row r="783" spans="1:7" ht="33.75">
      <c r="A783" s="16" t="s">
        <v>783</v>
      </c>
      <c r="B783" s="16" t="s">
        <v>15</v>
      </c>
      <c r="C783" s="16" t="s">
        <v>508</v>
      </c>
      <c r="D783" s="17" t="s">
        <v>507</v>
      </c>
      <c r="E783" s="18">
        <v>1</v>
      </c>
      <c r="F783" s="32">
        <v>0</v>
      </c>
      <c r="G783" s="33">
        <f>ROUND(E783*F783,2)</f>
        <v>0</v>
      </c>
    </row>
    <row r="784" spans="1:7" ht="135">
      <c r="A784" s="14"/>
      <c r="B784" s="14"/>
      <c r="C784" s="14"/>
      <c r="D784" s="15" t="s">
        <v>509</v>
      </c>
      <c r="E784" s="14"/>
      <c r="F784" s="31"/>
      <c r="G784" s="31"/>
    </row>
    <row r="785" spans="1:7">
      <c r="A785" s="14"/>
      <c r="B785" s="14"/>
      <c r="C785" s="14"/>
      <c r="D785" s="19" t="s">
        <v>784</v>
      </c>
      <c r="E785" s="18">
        <v>1</v>
      </c>
      <c r="F785" s="30">
        <f>G783</f>
        <v>0</v>
      </c>
      <c r="G785" s="30">
        <f>ROUND(F785*E785,2)</f>
        <v>0</v>
      </c>
    </row>
    <row r="786" spans="1:7" ht="0.95" customHeight="1">
      <c r="A786" s="20"/>
      <c r="B786" s="20"/>
      <c r="C786" s="20"/>
      <c r="D786" s="21"/>
      <c r="E786" s="20"/>
      <c r="F786" s="34"/>
      <c r="G786" s="34"/>
    </row>
    <row r="787" spans="1:7">
      <c r="A787" s="14"/>
      <c r="B787" s="14"/>
      <c r="C787" s="14"/>
      <c r="D787" s="19" t="s">
        <v>785</v>
      </c>
      <c r="E787" s="18">
        <v>1</v>
      </c>
      <c r="F787" s="30">
        <f>G668+G732+G782</f>
        <v>0</v>
      </c>
      <c r="G787" s="30">
        <f>ROUND(F787*E787,2)</f>
        <v>0</v>
      </c>
    </row>
    <row r="788" spans="1:7" ht="0.95" customHeight="1">
      <c r="A788" s="20"/>
      <c r="B788" s="20"/>
      <c r="C788" s="20"/>
      <c r="D788" s="21"/>
      <c r="E788" s="20"/>
      <c r="F788" s="34"/>
      <c r="G788" s="34"/>
    </row>
    <row r="789" spans="1:7">
      <c r="A789" s="12" t="s">
        <v>786</v>
      </c>
      <c r="B789" s="12" t="s">
        <v>6</v>
      </c>
      <c r="C789" s="12" t="s">
        <v>7</v>
      </c>
      <c r="D789" s="13" t="s">
        <v>513</v>
      </c>
      <c r="E789" s="11">
        <f>E840</f>
        <v>1</v>
      </c>
      <c r="F789" s="30">
        <f>F840</f>
        <v>0</v>
      </c>
      <c r="G789" s="30">
        <f>G840</f>
        <v>0</v>
      </c>
    </row>
    <row r="790" spans="1:7">
      <c r="A790" s="12" t="s">
        <v>787</v>
      </c>
      <c r="B790" s="12" t="s">
        <v>6</v>
      </c>
      <c r="C790" s="12" t="s">
        <v>7</v>
      </c>
      <c r="D790" s="13" t="s">
        <v>515</v>
      </c>
      <c r="E790" s="11">
        <f>E838</f>
        <v>1</v>
      </c>
      <c r="F790" s="30">
        <f>F838</f>
        <v>0</v>
      </c>
      <c r="G790" s="30">
        <f>G838</f>
        <v>0</v>
      </c>
    </row>
    <row r="791" spans="1:7">
      <c r="A791" s="12" t="s">
        <v>788</v>
      </c>
      <c r="B791" s="12" t="s">
        <v>6</v>
      </c>
      <c r="C791" s="12" t="s">
        <v>7</v>
      </c>
      <c r="D791" s="13" t="s">
        <v>517</v>
      </c>
      <c r="E791" s="11">
        <f>E798</f>
        <v>1</v>
      </c>
      <c r="F791" s="30">
        <f>F798</f>
        <v>0</v>
      </c>
      <c r="G791" s="30">
        <f>G798</f>
        <v>0</v>
      </c>
    </row>
    <row r="792" spans="1:7" ht="22.5">
      <c r="A792" s="16" t="s">
        <v>789</v>
      </c>
      <c r="B792" s="16" t="s">
        <v>15</v>
      </c>
      <c r="C792" s="16" t="s">
        <v>20</v>
      </c>
      <c r="D792" s="17" t="s">
        <v>519</v>
      </c>
      <c r="E792" s="18">
        <v>3</v>
      </c>
      <c r="F792" s="32">
        <v>0</v>
      </c>
      <c r="G792" s="33">
        <f>ROUND(E792*F792,2)</f>
        <v>0</v>
      </c>
    </row>
    <row r="793" spans="1:7" ht="123.75">
      <c r="A793" s="14"/>
      <c r="B793" s="14"/>
      <c r="C793" s="14"/>
      <c r="D793" s="15" t="s">
        <v>520</v>
      </c>
      <c r="E793" s="14"/>
      <c r="F793" s="31"/>
      <c r="G793" s="31"/>
    </row>
    <row r="794" spans="1:7" ht="22.5">
      <c r="A794" s="16" t="s">
        <v>790</v>
      </c>
      <c r="B794" s="16" t="s">
        <v>15</v>
      </c>
      <c r="C794" s="16" t="s">
        <v>20</v>
      </c>
      <c r="D794" s="17" t="s">
        <v>522</v>
      </c>
      <c r="E794" s="18">
        <v>0</v>
      </c>
      <c r="F794" s="32">
        <v>0</v>
      </c>
      <c r="G794" s="33">
        <f>ROUND(E794*F794,2)</f>
        <v>0</v>
      </c>
    </row>
    <row r="795" spans="1:7" ht="360">
      <c r="A795" s="14"/>
      <c r="B795" s="14"/>
      <c r="C795" s="14"/>
      <c r="D795" s="15" t="s">
        <v>523</v>
      </c>
      <c r="E795" s="14"/>
      <c r="F795" s="31"/>
      <c r="G795" s="31"/>
    </row>
    <row r="796" spans="1:7" ht="22.5">
      <c r="A796" s="16" t="s">
        <v>791</v>
      </c>
      <c r="B796" s="16" t="s">
        <v>15</v>
      </c>
      <c r="C796" s="16" t="s">
        <v>20</v>
      </c>
      <c r="D796" s="17" t="s">
        <v>525</v>
      </c>
      <c r="E796" s="18">
        <v>3</v>
      </c>
      <c r="F796" s="32">
        <v>0</v>
      </c>
      <c r="G796" s="33">
        <f>ROUND(E796*F796,2)</f>
        <v>0</v>
      </c>
    </row>
    <row r="797" spans="1:7" ht="348.75">
      <c r="A797" s="14"/>
      <c r="B797" s="14"/>
      <c r="C797" s="14"/>
      <c r="D797" s="15" t="s">
        <v>526</v>
      </c>
      <c r="E797" s="14"/>
      <c r="F797" s="31"/>
      <c r="G797" s="31"/>
    </row>
    <row r="798" spans="1:7">
      <c r="A798" s="14"/>
      <c r="B798" s="14"/>
      <c r="C798" s="14"/>
      <c r="D798" s="19" t="s">
        <v>792</v>
      </c>
      <c r="E798" s="18">
        <v>1</v>
      </c>
      <c r="F798" s="30">
        <f>G792+G794+G796</f>
        <v>0</v>
      </c>
      <c r="G798" s="30">
        <f>ROUND(F798*E798,2)</f>
        <v>0</v>
      </c>
    </row>
    <row r="799" spans="1:7" ht="0.95" customHeight="1">
      <c r="A799" s="20"/>
      <c r="B799" s="20"/>
      <c r="C799" s="20"/>
      <c r="D799" s="21"/>
      <c r="E799" s="20"/>
      <c r="F799" s="34"/>
      <c r="G799" s="34"/>
    </row>
    <row r="800" spans="1:7">
      <c r="A800" s="12" t="s">
        <v>793</v>
      </c>
      <c r="B800" s="12" t="s">
        <v>6</v>
      </c>
      <c r="C800" s="12" t="s">
        <v>7</v>
      </c>
      <c r="D800" s="13" t="s">
        <v>529</v>
      </c>
      <c r="E800" s="11">
        <f>E807</f>
        <v>1</v>
      </c>
      <c r="F800" s="30">
        <f>F807</f>
        <v>0</v>
      </c>
      <c r="G800" s="30">
        <f>G807</f>
        <v>0</v>
      </c>
    </row>
    <row r="801" spans="1:7" ht="22.5">
      <c r="A801" s="16" t="s">
        <v>794</v>
      </c>
      <c r="B801" s="16" t="s">
        <v>15</v>
      </c>
      <c r="C801" s="16" t="s">
        <v>45</v>
      </c>
      <c r="D801" s="17" t="s">
        <v>531</v>
      </c>
      <c r="E801" s="18">
        <v>50</v>
      </c>
      <c r="F801" s="32">
        <v>0</v>
      </c>
      <c r="G801" s="33">
        <f>ROUND(E801*F801,2)</f>
        <v>0</v>
      </c>
    </row>
    <row r="802" spans="1:7" ht="123.75">
      <c r="A802" s="14"/>
      <c r="B802" s="14"/>
      <c r="C802" s="14"/>
      <c r="D802" s="15" t="s">
        <v>532</v>
      </c>
      <c r="E802" s="14"/>
      <c r="F802" s="31"/>
      <c r="G802" s="31"/>
    </row>
    <row r="803" spans="1:7" ht="22.5">
      <c r="A803" s="16" t="s">
        <v>795</v>
      </c>
      <c r="B803" s="16" t="s">
        <v>15</v>
      </c>
      <c r="C803" s="16" t="s">
        <v>45</v>
      </c>
      <c r="D803" s="17" t="s">
        <v>534</v>
      </c>
      <c r="E803" s="18">
        <v>50</v>
      </c>
      <c r="F803" s="32">
        <v>0</v>
      </c>
      <c r="G803" s="33">
        <f>ROUND(E803*F803,2)</f>
        <v>0</v>
      </c>
    </row>
    <row r="804" spans="1:7" ht="112.5">
      <c r="A804" s="14"/>
      <c r="B804" s="14"/>
      <c r="C804" s="14"/>
      <c r="D804" s="15" t="s">
        <v>535</v>
      </c>
      <c r="E804" s="14"/>
      <c r="F804" s="31"/>
      <c r="G804" s="31"/>
    </row>
    <row r="805" spans="1:7" ht="22.5">
      <c r="A805" s="16" t="s">
        <v>796</v>
      </c>
      <c r="B805" s="16" t="s">
        <v>15</v>
      </c>
      <c r="C805" s="16" t="s">
        <v>45</v>
      </c>
      <c r="D805" s="17" t="s">
        <v>537</v>
      </c>
      <c r="E805" s="18">
        <v>50</v>
      </c>
      <c r="F805" s="32">
        <v>0</v>
      </c>
      <c r="G805" s="33">
        <f>ROUND(E805*F805,2)</f>
        <v>0</v>
      </c>
    </row>
    <row r="806" spans="1:7" ht="112.5">
      <c r="A806" s="14"/>
      <c r="B806" s="14"/>
      <c r="C806" s="14"/>
      <c r="D806" s="15" t="s">
        <v>538</v>
      </c>
      <c r="E806" s="14"/>
      <c r="F806" s="31"/>
      <c r="G806" s="31"/>
    </row>
    <row r="807" spans="1:7">
      <c r="A807" s="14"/>
      <c r="B807" s="14"/>
      <c r="C807" s="14"/>
      <c r="D807" s="19" t="s">
        <v>797</v>
      </c>
      <c r="E807" s="18">
        <v>1</v>
      </c>
      <c r="F807" s="30">
        <f>G801+G803+G805</f>
        <v>0</v>
      </c>
      <c r="G807" s="30">
        <f>ROUND(F807*E807,2)</f>
        <v>0</v>
      </c>
    </row>
    <row r="808" spans="1:7" ht="0.95" customHeight="1">
      <c r="A808" s="20"/>
      <c r="B808" s="20"/>
      <c r="C808" s="20"/>
      <c r="D808" s="21"/>
      <c r="E808" s="20"/>
      <c r="F808" s="34"/>
      <c r="G808" s="34"/>
    </row>
    <row r="809" spans="1:7">
      <c r="A809" s="12" t="s">
        <v>798</v>
      </c>
      <c r="B809" s="12" t="s">
        <v>6</v>
      </c>
      <c r="C809" s="12" t="s">
        <v>7</v>
      </c>
      <c r="D809" s="13" t="s">
        <v>541</v>
      </c>
      <c r="E809" s="11">
        <f>E826</f>
        <v>1</v>
      </c>
      <c r="F809" s="30">
        <f>F826</f>
        <v>0</v>
      </c>
      <c r="G809" s="30">
        <f>G826</f>
        <v>0</v>
      </c>
    </row>
    <row r="810" spans="1:7" ht="22.5">
      <c r="A810" s="16" t="s">
        <v>799</v>
      </c>
      <c r="B810" s="16" t="s">
        <v>15</v>
      </c>
      <c r="C810" s="16" t="s">
        <v>20</v>
      </c>
      <c r="D810" s="17" t="s">
        <v>543</v>
      </c>
      <c r="E810" s="18">
        <v>13</v>
      </c>
      <c r="F810" s="32">
        <v>0</v>
      </c>
      <c r="G810" s="33">
        <f>ROUND(E810*F810,2)</f>
        <v>0</v>
      </c>
    </row>
    <row r="811" spans="1:7" ht="315">
      <c r="A811" s="14"/>
      <c r="B811" s="14"/>
      <c r="C811" s="14"/>
      <c r="D811" s="15" t="s">
        <v>544</v>
      </c>
      <c r="E811" s="14"/>
      <c r="F811" s="31"/>
      <c r="G811" s="31"/>
    </row>
    <row r="812" spans="1:7" ht="22.5">
      <c r="A812" s="16" t="s">
        <v>800</v>
      </c>
      <c r="B812" s="16" t="s">
        <v>15</v>
      </c>
      <c r="C812" s="16" t="s">
        <v>20</v>
      </c>
      <c r="D812" s="17" t="s">
        <v>546</v>
      </c>
      <c r="E812" s="18">
        <v>0</v>
      </c>
      <c r="F812" s="32">
        <v>0</v>
      </c>
      <c r="G812" s="33">
        <f>ROUND(E812*F812,2)</f>
        <v>0</v>
      </c>
    </row>
    <row r="813" spans="1:7" ht="315">
      <c r="A813" s="14"/>
      <c r="B813" s="14"/>
      <c r="C813" s="14"/>
      <c r="D813" s="15" t="s">
        <v>547</v>
      </c>
      <c r="E813" s="14"/>
      <c r="F813" s="31"/>
      <c r="G813" s="31"/>
    </row>
    <row r="814" spans="1:7" ht="22.5">
      <c r="A814" s="16" t="s">
        <v>801</v>
      </c>
      <c r="B814" s="16" t="s">
        <v>15</v>
      </c>
      <c r="C814" s="16" t="s">
        <v>20</v>
      </c>
      <c r="D814" s="17" t="s">
        <v>549</v>
      </c>
      <c r="E814" s="18">
        <v>1</v>
      </c>
      <c r="F814" s="32">
        <v>0</v>
      </c>
      <c r="G814" s="33">
        <f>ROUND(E814*F814,2)</f>
        <v>0</v>
      </c>
    </row>
    <row r="815" spans="1:7" ht="157.5">
      <c r="A815" s="14"/>
      <c r="B815" s="14"/>
      <c r="C815" s="14"/>
      <c r="D815" s="15" t="s">
        <v>550</v>
      </c>
      <c r="E815" s="14"/>
      <c r="F815" s="31"/>
      <c r="G815" s="31"/>
    </row>
    <row r="816" spans="1:7" ht="22.5">
      <c r="A816" s="16" t="s">
        <v>802</v>
      </c>
      <c r="B816" s="16" t="s">
        <v>15</v>
      </c>
      <c r="C816" s="16" t="s">
        <v>20</v>
      </c>
      <c r="D816" s="17" t="s">
        <v>552</v>
      </c>
      <c r="E816" s="18">
        <v>8</v>
      </c>
      <c r="F816" s="32">
        <v>0</v>
      </c>
      <c r="G816" s="33">
        <f>ROUND(E816*F816,2)</f>
        <v>0</v>
      </c>
    </row>
    <row r="817" spans="1:7" ht="168.75">
      <c r="A817" s="14"/>
      <c r="B817" s="14"/>
      <c r="C817" s="14"/>
      <c r="D817" s="15" t="s">
        <v>553</v>
      </c>
      <c r="E817" s="14"/>
      <c r="F817" s="31"/>
      <c r="G817" s="31"/>
    </row>
    <row r="818" spans="1:7" ht="22.5">
      <c r="A818" s="16" t="s">
        <v>803</v>
      </c>
      <c r="B818" s="16" t="s">
        <v>15</v>
      </c>
      <c r="C818" s="16" t="s">
        <v>20</v>
      </c>
      <c r="D818" s="17" t="s">
        <v>555</v>
      </c>
      <c r="E818" s="18">
        <v>20</v>
      </c>
      <c r="F818" s="32">
        <v>0</v>
      </c>
      <c r="G818" s="33">
        <f>ROUND(E818*F818,2)</f>
        <v>0</v>
      </c>
    </row>
    <row r="819" spans="1:7" ht="168.75">
      <c r="A819" s="14"/>
      <c r="B819" s="14"/>
      <c r="C819" s="14"/>
      <c r="D819" s="15" t="s">
        <v>556</v>
      </c>
      <c r="E819" s="14"/>
      <c r="F819" s="31"/>
      <c r="G819" s="31"/>
    </row>
    <row r="820" spans="1:7">
      <c r="A820" s="16" t="s">
        <v>804</v>
      </c>
      <c r="B820" s="16" t="s">
        <v>15</v>
      </c>
      <c r="C820" s="16" t="s">
        <v>20</v>
      </c>
      <c r="D820" s="17" t="s">
        <v>558</v>
      </c>
      <c r="E820" s="18">
        <v>3</v>
      </c>
      <c r="F820" s="32">
        <v>0</v>
      </c>
      <c r="G820" s="33">
        <f>ROUND(E820*F820,2)</f>
        <v>0</v>
      </c>
    </row>
    <row r="821" spans="1:7" ht="123.75">
      <c r="A821" s="14"/>
      <c r="B821" s="14"/>
      <c r="C821" s="14"/>
      <c r="D821" s="15" t="s">
        <v>559</v>
      </c>
      <c r="E821" s="14"/>
      <c r="F821" s="31"/>
      <c r="G821" s="31"/>
    </row>
    <row r="822" spans="1:7">
      <c r="A822" s="16" t="s">
        <v>805</v>
      </c>
      <c r="B822" s="16" t="s">
        <v>15</v>
      </c>
      <c r="C822" s="16" t="s">
        <v>20</v>
      </c>
      <c r="D822" s="17" t="s">
        <v>561</v>
      </c>
      <c r="E822" s="18">
        <v>10</v>
      </c>
      <c r="F822" s="32">
        <v>0</v>
      </c>
      <c r="G822" s="33">
        <f>ROUND(E822*F822,2)</f>
        <v>0</v>
      </c>
    </row>
    <row r="823" spans="1:7" ht="123.75">
      <c r="A823" s="14"/>
      <c r="B823" s="14"/>
      <c r="C823" s="14"/>
      <c r="D823" s="15" t="s">
        <v>562</v>
      </c>
      <c r="E823" s="14"/>
      <c r="F823" s="31"/>
      <c r="G823" s="31"/>
    </row>
    <row r="824" spans="1:7">
      <c r="A824" s="16" t="s">
        <v>806</v>
      </c>
      <c r="B824" s="16" t="s">
        <v>15</v>
      </c>
      <c r="C824" s="16" t="s">
        <v>565</v>
      </c>
      <c r="D824" s="17" t="s">
        <v>564</v>
      </c>
      <c r="E824" s="18">
        <v>44</v>
      </c>
      <c r="F824" s="32">
        <v>0</v>
      </c>
      <c r="G824" s="33">
        <f>ROUND(E824*F824,2)</f>
        <v>0</v>
      </c>
    </row>
    <row r="825" spans="1:7" ht="315">
      <c r="A825" s="14"/>
      <c r="B825" s="14"/>
      <c r="C825" s="14"/>
      <c r="D825" s="15" t="s">
        <v>566</v>
      </c>
      <c r="E825" s="14"/>
      <c r="F825" s="31"/>
      <c r="G825" s="31"/>
    </row>
    <row r="826" spans="1:7">
      <c r="A826" s="14"/>
      <c r="B826" s="14"/>
      <c r="C826" s="14"/>
      <c r="D826" s="19" t="s">
        <v>807</v>
      </c>
      <c r="E826" s="18">
        <v>1</v>
      </c>
      <c r="F826" s="30">
        <f>G810+G812+G814+G816+G818+G820+G822+G824</f>
        <v>0</v>
      </c>
      <c r="G826" s="30">
        <f>ROUND(F826*E826,2)</f>
        <v>0</v>
      </c>
    </row>
    <row r="827" spans="1:7" ht="0.95" customHeight="1">
      <c r="A827" s="20"/>
      <c r="B827" s="20"/>
      <c r="C827" s="20"/>
      <c r="D827" s="21"/>
      <c r="E827" s="20"/>
      <c r="F827" s="34"/>
      <c r="G827" s="34"/>
    </row>
    <row r="828" spans="1:7">
      <c r="A828" s="12" t="s">
        <v>808</v>
      </c>
      <c r="B828" s="12" t="s">
        <v>6</v>
      </c>
      <c r="C828" s="12" t="s">
        <v>7</v>
      </c>
      <c r="D828" s="13" t="s">
        <v>569</v>
      </c>
      <c r="E828" s="11">
        <f>E831</f>
        <v>1</v>
      </c>
      <c r="F828" s="30">
        <f>F831</f>
        <v>0</v>
      </c>
      <c r="G828" s="30">
        <f>G831</f>
        <v>0</v>
      </c>
    </row>
    <row r="829" spans="1:7" ht="22.5">
      <c r="A829" s="16" t="s">
        <v>809</v>
      </c>
      <c r="B829" s="16" t="s">
        <v>15</v>
      </c>
      <c r="C829" s="16" t="s">
        <v>565</v>
      </c>
      <c r="D829" s="17" t="s">
        <v>571</v>
      </c>
      <c r="E829" s="18">
        <v>15</v>
      </c>
      <c r="F829" s="32">
        <v>0</v>
      </c>
      <c r="G829" s="33">
        <f>ROUND(E829*F829,2)</f>
        <v>0</v>
      </c>
    </row>
    <row r="830" spans="1:7" ht="315">
      <c r="A830" s="14"/>
      <c r="B830" s="14"/>
      <c r="C830" s="14"/>
      <c r="D830" s="15" t="s">
        <v>572</v>
      </c>
      <c r="E830" s="14"/>
      <c r="F830" s="31"/>
      <c r="G830" s="31"/>
    </row>
    <row r="831" spans="1:7">
      <c r="A831" s="14"/>
      <c r="B831" s="14"/>
      <c r="C831" s="14"/>
      <c r="D831" s="19" t="s">
        <v>810</v>
      </c>
      <c r="E831" s="18">
        <v>1</v>
      </c>
      <c r="F831" s="30">
        <f>G829</f>
        <v>0</v>
      </c>
      <c r="G831" s="30">
        <f>ROUND(F831*E831,2)</f>
        <v>0</v>
      </c>
    </row>
    <row r="832" spans="1:7" ht="0.95" customHeight="1">
      <c r="A832" s="20"/>
      <c r="B832" s="20"/>
      <c r="C832" s="20"/>
      <c r="D832" s="21"/>
      <c r="E832" s="20"/>
      <c r="F832" s="34"/>
      <c r="G832" s="34"/>
    </row>
    <row r="833" spans="1:7">
      <c r="A833" s="12" t="s">
        <v>811</v>
      </c>
      <c r="B833" s="12" t="s">
        <v>6</v>
      </c>
      <c r="C833" s="12" t="s">
        <v>7</v>
      </c>
      <c r="D833" s="13" t="s">
        <v>575</v>
      </c>
      <c r="E833" s="11">
        <f>E836</f>
        <v>1</v>
      </c>
      <c r="F833" s="30">
        <f>F836</f>
        <v>0</v>
      </c>
      <c r="G833" s="30">
        <f>G836</f>
        <v>0</v>
      </c>
    </row>
    <row r="834" spans="1:7">
      <c r="A834" s="16" t="s">
        <v>812</v>
      </c>
      <c r="B834" s="16" t="s">
        <v>15</v>
      </c>
      <c r="C834" s="16" t="s">
        <v>45</v>
      </c>
      <c r="D834" s="17" t="s">
        <v>577</v>
      </c>
      <c r="E834" s="18">
        <v>110</v>
      </c>
      <c r="F834" s="32">
        <v>0</v>
      </c>
      <c r="G834" s="33">
        <f>ROUND(E834*F834,2)</f>
        <v>0</v>
      </c>
    </row>
    <row r="835" spans="1:7" ht="101.25">
      <c r="A835" s="14"/>
      <c r="B835" s="14"/>
      <c r="C835" s="14"/>
      <c r="D835" s="15" t="s">
        <v>578</v>
      </c>
      <c r="E835" s="14"/>
      <c r="F835" s="31"/>
      <c r="G835" s="31"/>
    </row>
    <row r="836" spans="1:7">
      <c r="A836" s="14"/>
      <c r="B836" s="14"/>
      <c r="C836" s="14"/>
      <c r="D836" s="19" t="s">
        <v>813</v>
      </c>
      <c r="E836" s="18">
        <v>1</v>
      </c>
      <c r="F836" s="30">
        <f>G834</f>
        <v>0</v>
      </c>
      <c r="G836" s="30">
        <f>ROUND(F836*E836,2)</f>
        <v>0</v>
      </c>
    </row>
    <row r="837" spans="1:7" ht="0.95" customHeight="1">
      <c r="A837" s="20"/>
      <c r="B837" s="20"/>
      <c r="C837" s="20"/>
      <c r="D837" s="21"/>
      <c r="E837" s="20"/>
      <c r="F837" s="34"/>
      <c r="G837" s="34"/>
    </row>
    <row r="838" spans="1:7">
      <c r="A838" s="14"/>
      <c r="B838" s="14"/>
      <c r="C838" s="14"/>
      <c r="D838" s="19" t="s">
        <v>814</v>
      </c>
      <c r="E838" s="18">
        <v>1</v>
      </c>
      <c r="F838" s="30">
        <f>G791+G800+G809+G828+G833</f>
        <v>0</v>
      </c>
      <c r="G838" s="30">
        <f>ROUND(F838*E838,2)</f>
        <v>0</v>
      </c>
    </row>
    <row r="839" spans="1:7" ht="0.95" customHeight="1">
      <c r="A839" s="20"/>
      <c r="B839" s="20"/>
      <c r="C839" s="20"/>
      <c r="D839" s="21"/>
      <c r="E839" s="20"/>
      <c r="F839" s="34"/>
      <c r="G839" s="34"/>
    </row>
    <row r="840" spans="1:7">
      <c r="A840" s="14"/>
      <c r="B840" s="14"/>
      <c r="C840" s="14"/>
      <c r="D840" s="19" t="s">
        <v>815</v>
      </c>
      <c r="E840" s="18">
        <v>1</v>
      </c>
      <c r="F840" s="30">
        <f>G790</f>
        <v>0</v>
      </c>
      <c r="G840" s="30">
        <f>ROUND(F840*E840,2)</f>
        <v>0</v>
      </c>
    </row>
    <row r="841" spans="1:7" ht="0.95" customHeight="1">
      <c r="A841" s="20"/>
      <c r="B841" s="20"/>
      <c r="C841" s="20"/>
      <c r="D841" s="21"/>
      <c r="E841" s="20"/>
      <c r="F841" s="34"/>
      <c r="G841" s="34"/>
    </row>
    <row r="842" spans="1:7">
      <c r="A842" s="12" t="s">
        <v>816</v>
      </c>
      <c r="B842" s="12" t="s">
        <v>6</v>
      </c>
      <c r="C842" s="12" t="s">
        <v>7</v>
      </c>
      <c r="D842" s="13" t="s">
        <v>583</v>
      </c>
      <c r="E842" s="11">
        <f>E845</f>
        <v>1</v>
      </c>
      <c r="F842" s="30">
        <f>F845</f>
        <v>0</v>
      </c>
      <c r="G842" s="30">
        <f>G845</f>
        <v>0</v>
      </c>
    </row>
    <row r="843" spans="1:7">
      <c r="A843" s="16" t="s">
        <v>817</v>
      </c>
      <c r="B843" s="16" t="s">
        <v>15</v>
      </c>
      <c r="C843" s="16" t="s">
        <v>565</v>
      </c>
      <c r="D843" s="17" t="s">
        <v>583</v>
      </c>
      <c r="E843" s="18">
        <v>1</v>
      </c>
      <c r="F843" s="32">
        <v>0</v>
      </c>
      <c r="G843" s="33">
        <f>ROUND(E843*F843,2)</f>
        <v>0</v>
      </c>
    </row>
    <row r="844" spans="1:7" ht="146.25">
      <c r="A844" s="14"/>
      <c r="B844" s="14"/>
      <c r="C844" s="14"/>
      <c r="D844" s="15" t="s">
        <v>590</v>
      </c>
      <c r="E844" s="14"/>
      <c r="F844" s="31"/>
      <c r="G844" s="31"/>
    </row>
    <row r="845" spans="1:7">
      <c r="A845" s="14"/>
      <c r="B845" s="14"/>
      <c r="C845" s="14"/>
      <c r="D845" s="19" t="s">
        <v>818</v>
      </c>
      <c r="E845" s="18">
        <v>1</v>
      </c>
      <c r="F845" s="30">
        <f>G843</f>
        <v>0</v>
      </c>
      <c r="G845" s="30">
        <f>ROUND(F845*E845,2)</f>
        <v>0</v>
      </c>
    </row>
    <row r="846" spans="1:7" ht="0.95" customHeight="1">
      <c r="A846" s="20"/>
      <c r="B846" s="20"/>
      <c r="C846" s="20"/>
      <c r="D846" s="21"/>
      <c r="E846" s="20"/>
      <c r="F846" s="34"/>
      <c r="G846" s="34"/>
    </row>
    <row r="847" spans="1:7">
      <c r="A847" s="12" t="s">
        <v>819</v>
      </c>
      <c r="B847" s="12" t="s">
        <v>6</v>
      </c>
      <c r="C847" s="12" t="s">
        <v>7</v>
      </c>
      <c r="D847" s="13" t="s">
        <v>588</v>
      </c>
      <c r="E847" s="11">
        <f>E850</f>
        <v>1</v>
      </c>
      <c r="F847" s="30">
        <f>F850</f>
        <v>0</v>
      </c>
      <c r="G847" s="30">
        <f>G850</f>
        <v>0</v>
      </c>
    </row>
    <row r="848" spans="1:7">
      <c r="A848" s="16" t="s">
        <v>820</v>
      </c>
      <c r="B848" s="16" t="s">
        <v>15</v>
      </c>
      <c r="C848" s="16" t="s">
        <v>565</v>
      </c>
      <c r="D848" s="17" t="s">
        <v>588</v>
      </c>
      <c r="E848" s="18">
        <v>1</v>
      </c>
      <c r="F848" s="32">
        <v>0</v>
      </c>
      <c r="G848" s="33">
        <f>ROUND(E848*F848,2)</f>
        <v>0</v>
      </c>
    </row>
    <row r="849" spans="1:7" ht="157.5">
      <c r="A849" s="14"/>
      <c r="B849" s="14"/>
      <c r="C849" s="14"/>
      <c r="D849" s="15" t="s">
        <v>821</v>
      </c>
      <c r="E849" s="14"/>
      <c r="F849" s="31"/>
      <c r="G849" s="31"/>
    </row>
    <row r="850" spans="1:7">
      <c r="A850" s="14"/>
      <c r="B850" s="14"/>
      <c r="C850" s="14"/>
      <c r="D850" s="19" t="s">
        <v>822</v>
      </c>
      <c r="E850" s="18">
        <v>1</v>
      </c>
      <c r="F850" s="30">
        <f>G848</f>
        <v>0</v>
      </c>
      <c r="G850" s="30">
        <f>ROUND(F850*E850,2)</f>
        <v>0</v>
      </c>
    </row>
    <row r="851" spans="1:7" ht="0.95" customHeight="1">
      <c r="A851" s="20"/>
      <c r="B851" s="20"/>
      <c r="C851" s="20"/>
      <c r="D851" s="21"/>
      <c r="E851" s="20"/>
      <c r="F851" s="34"/>
      <c r="G851" s="34"/>
    </row>
    <row r="852" spans="1:7">
      <c r="A852" s="14"/>
      <c r="B852" s="14"/>
      <c r="C852" s="14"/>
      <c r="D852" s="19" t="s">
        <v>823</v>
      </c>
      <c r="E852" s="23">
        <v>1</v>
      </c>
      <c r="F852" s="30">
        <f>G431+G667+G789+G842+G847</f>
        <v>0</v>
      </c>
      <c r="G852" s="30">
        <f>ROUND(F852*E852,2)</f>
        <v>0</v>
      </c>
    </row>
    <row r="853" spans="1:7" ht="0.95" customHeight="1">
      <c r="A853" s="20"/>
      <c r="B853" s="20"/>
      <c r="C853" s="20"/>
      <c r="D853" s="21"/>
      <c r="E853" s="20"/>
      <c r="F853" s="34"/>
      <c r="G853" s="34"/>
    </row>
    <row r="854" spans="1:7">
      <c r="A854" s="8" t="s">
        <v>824</v>
      </c>
      <c r="B854" s="8" t="s">
        <v>6</v>
      </c>
      <c r="C854" s="8" t="s">
        <v>7</v>
      </c>
      <c r="D854" s="9" t="s">
        <v>825</v>
      </c>
      <c r="E854" s="10">
        <f>E871</f>
        <v>1</v>
      </c>
      <c r="F854" s="30">
        <f>F871</f>
        <v>0</v>
      </c>
      <c r="G854" s="30">
        <f>G871</f>
        <v>0</v>
      </c>
    </row>
    <row r="855" spans="1:7">
      <c r="A855" s="12" t="s">
        <v>826</v>
      </c>
      <c r="B855" s="12" t="s">
        <v>6</v>
      </c>
      <c r="C855" s="12" t="s">
        <v>7</v>
      </c>
      <c r="D855" s="13" t="s">
        <v>9</v>
      </c>
      <c r="E855" s="11">
        <f>E864</f>
        <v>1</v>
      </c>
      <c r="F855" s="30">
        <f>F864</f>
        <v>0</v>
      </c>
      <c r="G855" s="30">
        <f>G864</f>
        <v>0</v>
      </c>
    </row>
    <row r="856" spans="1:7">
      <c r="A856" s="16" t="s">
        <v>827</v>
      </c>
      <c r="B856" s="16" t="s">
        <v>15</v>
      </c>
      <c r="C856" s="16" t="s">
        <v>7</v>
      </c>
      <c r="D856" s="17" t="s">
        <v>828</v>
      </c>
      <c r="E856" s="18">
        <v>42</v>
      </c>
      <c r="F856" s="32">
        <v>0</v>
      </c>
      <c r="G856" s="33">
        <f>ROUND(E856*F856,2)</f>
        <v>0</v>
      </c>
    </row>
    <row r="857" spans="1:7" ht="348.75">
      <c r="A857" s="14"/>
      <c r="B857" s="14"/>
      <c r="C857" s="14"/>
      <c r="D857" s="15" t="s">
        <v>829</v>
      </c>
      <c r="E857" s="14"/>
      <c r="F857" s="31"/>
      <c r="G857" s="31"/>
    </row>
    <row r="858" spans="1:7">
      <c r="A858" s="16" t="s">
        <v>830</v>
      </c>
      <c r="B858" s="16" t="s">
        <v>15</v>
      </c>
      <c r="C858" s="16" t="s">
        <v>45</v>
      </c>
      <c r="D858" s="17" t="s">
        <v>325</v>
      </c>
      <c r="E858" s="18">
        <v>90</v>
      </c>
      <c r="F858" s="32">
        <v>0</v>
      </c>
      <c r="G858" s="33">
        <f>ROUND(E858*F858,2)</f>
        <v>0</v>
      </c>
    </row>
    <row r="859" spans="1:7" ht="135">
      <c r="A859" s="14"/>
      <c r="B859" s="14"/>
      <c r="C859" s="14"/>
      <c r="D859" s="15" t="s">
        <v>326</v>
      </c>
      <c r="E859" s="14"/>
      <c r="F859" s="31"/>
      <c r="G859" s="31"/>
    </row>
    <row r="860" spans="1:7">
      <c r="A860" s="16" t="s">
        <v>831</v>
      </c>
      <c r="B860" s="16" t="s">
        <v>15</v>
      </c>
      <c r="C860" s="16" t="s">
        <v>45</v>
      </c>
      <c r="D860" s="17" t="s">
        <v>328</v>
      </c>
      <c r="E860" s="18">
        <v>60</v>
      </c>
      <c r="F860" s="32">
        <v>0</v>
      </c>
      <c r="G860" s="33">
        <f>ROUND(E860*F860,2)</f>
        <v>0</v>
      </c>
    </row>
    <row r="861" spans="1:7" ht="135">
      <c r="A861" s="14"/>
      <c r="B861" s="14"/>
      <c r="C861" s="14"/>
      <c r="D861" s="15" t="s">
        <v>329</v>
      </c>
      <c r="E861" s="14"/>
      <c r="F861" s="31"/>
      <c r="G861" s="31"/>
    </row>
    <row r="862" spans="1:7">
      <c r="A862" s="16" t="s">
        <v>832</v>
      </c>
      <c r="B862" s="16" t="s">
        <v>15</v>
      </c>
      <c r="C862" s="16" t="s">
        <v>20</v>
      </c>
      <c r="D862" s="17" t="s">
        <v>316</v>
      </c>
      <c r="E862" s="18">
        <v>42</v>
      </c>
      <c r="F862" s="32">
        <v>0</v>
      </c>
      <c r="G862" s="33">
        <f>ROUND(E862*F862,2)</f>
        <v>0</v>
      </c>
    </row>
    <row r="863" spans="1:7" ht="78.75">
      <c r="A863" s="14"/>
      <c r="B863" s="14"/>
      <c r="C863" s="14"/>
      <c r="D863" s="15" t="s">
        <v>317</v>
      </c>
      <c r="E863" s="14"/>
      <c r="F863" s="31"/>
      <c r="G863" s="31"/>
    </row>
    <row r="864" spans="1:7">
      <c r="A864" s="14"/>
      <c r="B864" s="14"/>
      <c r="C864" s="14"/>
      <c r="D864" s="19" t="s">
        <v>833</v>
      </c>
      <c r="E864" s="18">
        <v>1</v>
      </c>
      <c r="F864" s="30">
        <f>G856+G858+G860+G862</f>
        <v>0</v>
      </c>
      <c r="G864" s="30">
        <f>ROUND(F864*E864,2)</f>
        <v>0</v>
      </c>
    </row>
    <row r="865" spans="1:7" ht="0.95" customHeight="1">
      <c r="A865" s="20"/>
      <c r="B865" s="20"/>
      <c r="C865" s="20"/>
      <c r="D865" s="21"/>
      <c r="E865" s="20"/>
      <c r="F865" s="34"/>
      <c r="G865" s="34"/>
    </row>
    <row r="866" spans="1:7">
      <c r="A866" s="12" t="s">
        <v>834</v>
      </c>
      <c r="B866" s="12" t="s">
        <v>6</v>
      </c>
      <c r="C866" s="12" t="s">
        <v>7</v>
      </c>
      <c r="D866" s="13" t="s">
        <v>588</v>
      </c>
      <c r="E866" s="11">
        <f>E869</f>
        <v>1</v>
      </c>
      <c r="F866" s="30">
        <f>F869</f>
        <v>0</v>
      </c>
      <c r="G866" s="30">
        <f>G869</f>
        <v>0</v>
      </c>
    </row>
    <row r="867" spans="1:7">
      <c r="A867" s="16" t="s">
        <v>835</v>
      </c>
      <c r="B867" s="16" t="s">
        <v>15</v>
      </c>
      <c r="C867" s="16" t="s">
        <v>508</v>
      </c>
      <c r="D867" s="17" t="s">
        <v>588</v>
      </c>
      <c r="E867" s="18">
        <v>1</v>
      </c>
      <c r="F867" s="32">
        <v>0</v>
      </c>
      <c r="G867" s="33">
        <f>ROUND(E867*F867,2)</f>
        <v>0</v>
      </c>
    </row>
    <row r="868" spans="1:7" ht="146.25">
      <c r="A868" s="14"/>
      <c r="B868" s="14"/>
      <c r="C868" s="14"/>
      <c r="D868" s="15" t="s">
        <v>590</v>
      </c>
      <c r="E868" s="14"/>
      <c r="F868" s="31"/>
      <c r="G868" s="31"/>
    </row>
    <row r="869" spans="1:7">
      <c r="A869" s="14"/>
      <c r="B869" s="14"/>
      <c r="C869" s="14"/>
      <c r="D869" s="19" t="s">
        <v>836</v>
      </c>
      <c r="E869" s="18">
        <v>1</v>
      </c>
      <c r="F869" s="30">
        <f>G867</f>
        <v>0</v>
      </c>
      <c r="G869" s="30">
        <f>ROUND(F869*E869,2)</f>
        <v>0</v>
      </c>
    </row>
    <row r="870" spans="1:7" ht="0.95" customHeight="1">
      <c r="A870" s="20"/>
      <c r="B870" s="20"/>
      <c r="C870" s="20"/>
      <c r="D870" s="21"/>
      <c r="E870" s="20"/>
      <c r="F870" s="34"/>
      <c r="G870" s="34"/>
    </row>
    <row r="871" spans="1:7">
      <c r="A871" s="14"/>
      <c r="B871" s="14"/>
      <c r="C871" s="14"/>
      <c r="D871" s="19" t="s">
        <v>837</v>
      </c>
      <c r="E871" s="23">
        <v>1</v>
      </c>
      <c r="F871" s="30">
        <f>G855+G866</f>
        <v>0</v>
      </c>
      <c r="G871" s="30">
        <f>ROUND(F871*E871,2)</f>
        <v>0</v>
      </c>
    </row>
    <row r="872" spans="1:7" ht="0.95" customHeight="1">
      <c r="A872" s="20"/>
      <c r="B872" s="20"/>
      <c r="C872" s="20"/>
      <c r="D872" s="21"/>
      <c r="E872" s="20"/>
      <c r="F872" s="34"/>
      <c r="G872" s="34"/>
    </row>
    <row r="873" spans="1:7" s="24" customFormat="1" ht="12.75">
      <c r="D873" s="25" t="s">
        <v>844</v>
      </c>
      <c r="E873" s="26">
        <v>1</v>
      </c>
      <c r="F873" s="35">
        <f>G4+G430+G854</f>
        <v>0</v>
      </c>
      <c r="G873" s="35">
        <f>ROUND(F873*E873,2)</f>
        <v>0</v>
      </c>
    </row>
    <row r="874" spans="1:7">
      <c r="A874" s="14"/>
      <c r="B874" s="14"/>
      <c r="C874" s="14"/>
      <c r="D874" s="15"/>
      <c r="E874" s="14"/>
      <c r="F874" s="31"/>
      <c r="G874" s="31"/>
    </row>
  </sheetData>
  <sheetProtection password="CC7B" sheet="1" objects="1" scenarios="1"/>
  <dataValidations count="1">
    <dataValidation type="list" allowBlank="1" showInputMessage="1" showErrorMessage="1" sqref="B4:B874">
      <formula1>"Capítol,Partida,Ma d’obra,Maquinària,Material,Altres,"</formula1>
    </dataValidation>
  </dataValidations>
  <pageMargins left="0.7" right="0.7" top="0.75" bottom="0.75" header="0.3" footer="0.3"/>
  <pageSetup paperSize="9" orientation="portrait" verticalDpi="300"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Badenas</dc:creator>
  <cp:lastModifiedBy>David Badenas</cp:lastModifiedBy>
  <dcterms:created xsi:type="dcterms:W3CDTF">2016-06-02T12:00:05Z</dcterms:created>
  <dcterms:modified xsi:type="dcterms:W3CDTF">2016-06-02T12:04:11Z</dcterms:modified>
</cp:coreProperties>
</file>